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\Desktop\pubblicazioni bandi burat\bando 311 def\"/>
    </mc:Choice>
  </mc:AlternateContent>
  <xr:revisionPtr revIDLastSave="0" documentId="13_ncr:1_{9B4213E9-B201-4411-B0D5-CDCF7673C6A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iano econ. dettaglio" sheetId="1" r:id="rId1"/>
    <sheet name="Piano econ. generale" sheetId="2" r:id="rId2"/>
  </sheets>
  <definedNames>
    <definedName name="_ftn1">'Piano econ. dettaglio'!#REF!</definedName>
    <definedName name="_ftnref1">'Piano econ. dettaglio'!#REF!</definedName>
    <definedName name="_xlnm.Print_Area" localSheetId="0">'Piano econ. dettaglio'!$A$1:$G$61</definedName>
    <definedName name="_xlnm.Print_Titles" localSheetId="0">'Piano econ. dettaglio'!$17:$17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" l="1"/>
  <c r="D54" i="1"/>
  <c r="C50" i="1"/>
  <c r="C42" i="1"/>
  <c r="C27" i="1"/>
  <c r="C24" i="1"/>
  <c r="C21" i="1"/>
  <c r="D52" i="1"/>
  <c r="C24" i="2" l="1"/>
  <c r="C25" i="2" l="1"/>
  <c r="E25" i="2" s="1"/>
  <c r="D50" i="1"/>
  <c r="C23" i="2" s="1"/>
  <c r="E23" i="2" s="1"/>
  <c r="D42" i="1"/>
  <c r="C22" i="2" s="1"/>
  <c r="E22" i="2" s="1"/>
  <c r="C35" i="1"/>
  <c r="C32" i="1"/>
  <c r="C36" i="1" s="1"/>
  <c r="H23" i="2" l="1"/>
  <c r="E24" i="2"/>
  <c r="H24" i="2" s="1"/>
  <c r="D36" i="1"/>
  <c r="D28" i="1" l="1"/>
  <c r="C55" i="1"/>
  <c r="C21" i="2"/>
  <c r="E21" i="2" s="1"/>
  <c r="C20" i="2" l="1"/>
  <c r="E20" i="2" s="1"/>
  <c r="D55" i="1"/>
  <c r="E26" i="2" l="1"/>
  <c r="F20" i="2" s="1"/>
  <c r="F23" i="2"/>
  <c r="G23" i="2" s="1"/>
  <c r="C26" i="2"/>
  <c r="C28" i="2"/>
  <c r="C30" i="2" s="1"/>
  <c r="D30" i="2" s="1"/>
  <c r="G26" i="2" l="1"/>
  <c r="F24" i="2"/>
  <c r="G24" i="2" s="1"/>
  <c r="E27" i="2"/>
  <c r="F21" i="2"/>
  <c r="G21" i="2" s="1"/>
  <c r="C31" i="2"/>
</calcChain>
</file>

<file path=xl/sharedStrings.xml><?xml version="1.0" encoding="utf-8"?>
<sst xmlns="http://schemas.openxmlformats.org/spreadsheetml/2006/main" count="89" uniqueCount="80">
  <si>
    <t>Totale macchinari</t>
  </si>
  <si>
    <t>Totale impianti</t>
  </si>
  <si>
    <t>Totale attrezzature varie</t>
  </si>
  <si>
    <t>Totale opere impiantistiche</t>
  </si>
  <si>
    <t>Importo preventivo (€)</t>
  </si>
  <si>
    <t>Nominativo fornitore</t>
  </si>
  <si>
    <t>totali</t>
  </si>
  <si>
    <t>SPESE AMMISSIBILI</t>
  </si>
  <si>
    <t>Spesa ammissibile</t>
  </si>
  <si>
    <t>Massimali di spesa</t>
  </si>
  <si>
    <t>Denominazione Impresa</t>
  </si>
  <si>
    <t xml:space="preserve">Cofinanziamento privato </t>
  </si>
  <si>
    <t>Servizio Competitività e Attrazione degli Investimenti - DPG015</t>
  </si>
  <si>
    <r>
      <t>Macchinari (</t>
    </r>
    <r>
      <rPr>
        <i/>
        <sz val="10"/>
        <rFont val="Calibri"/>
        <family val="2"/>
      </rPr>
      <t>descrizione dei singoli macchinari</t>
    </r>
    <r>
      <rPr>
        <sz val="10"/>
        <rFont val="Calibri"/>
        <family val="2"/>
      </rPr>
      <t>)</t>
    </r>
  </si>
  <si>
    <r>
      <t>(</t>
    </r>
    <r>
      <rPr>
        <i/>
        <sz val="10"/>
        <rFont val="Calibri"/>
        <family val="2"/>
      </rPr>
      <t>aggiungere righe se necessario</t>
    </r>
    <r>
      <rPr>
        <sz val="10"/>
        <rFont val="Calibri"/>
        <family val="2"/>
      </rPr>
      <t>)</t>
    </r>
  </si>
  <si>
    <r>
      <t>Impianti (</t>
    </r>
    <r>
      <rPr>
        <i/>
        <sz val="10"/>
        <rFont val="Calibri"/>
        <family val="2"/>
      </rPr>
      <t>descrizione dei singoli impianti</t>
    </r>
    <r>
      <rPr>
        <sz val="10"/>
        <rFont val="Calibri"/>
        <family val="2"/>
      </rPr>
      <t>)</t>
    </r>
  </si>
  <si>
    <r>
      <t>Attrezzature varie (</t>
    </r>
    <r>
      <rPr>
        <i/>
        <sz val="10"/>
        <rFont val="Calibri"/>
        <family val="2"/>
      </rPr>
      <t>descrizione delle singole attrezzature</t>
    </r>
    <r>
      <rPr>
        <sz val="10"/>
        <rFont val="Calibri"/>
        <family val="2"/>
      </rPr>
      <t>)</t>
    </r>
  </si>
  <si>
    <r>
      <t xml:space="preserve">Opere impiantistiche </t>
    </r>
    <r>
      <rPr>
        <i/>
        <sz val="10"/>
        <rFont val="Calibri"/>
        <family val="2"/>
      </rPr>
      <t>(descrizione delle singole opere impiantistiche)</t>
    </r>
  </si>
  <si>
    <t>PIANO ECONOMICO DI DETTAGLIO</t>
  </si>
  <si>
    <t>PIANO ECONOMICO GENERALE</t>
  </si>
  <si>
    <t>Totale per Voce di spesa</t>
  </si>
  <si>
    <r>
      <t>Opere murarie (</t>
    </r>
    <r>
      <rPr>
        <i/>
        <sz val="10"/>
        <rFont val="Calibri"/>
        <family val="2"/>
      </rPr>
      <t>descrizione delle singole opere murarie</t>
    </r>
    <r>
      <rPr>
        <sz val="10"/>
        <rFont val="Calibri"/>
        <family val="2"/>
      </rPr>
      <t>)</t>
    </r>
  </si>
  <si>
    <t>Totale opere murarie</t>
  </si>
  <si>
    <t>(aggiungere righe se necessario)</t>
  </si>
  <si>
    <t>Programmi informatici (descrizione dei singoli programmi informatici)</t>
  </si>
  <si>
    <r>
      <t>Brevetti</t>
    </r>
    <r>
      <rPr>
        <i/>
        <sz val="10"/>
        <rFont val="Calibri"/>
        <family val="2"/>
      </rPr>
      <t xml:space="preserve"> (descrizione dei singoli brevetti)</t>
    </r>
  </si>
  <si>
    <r>
      <t xml:space="preserve">Licenze </t>
    </r>
    <r>
      <rPr>
        <i/>
        <sz val="10"/>
        <rFont val="Calibri"/>
        <family val="2"/>
      </rPr>
      <t>(descrizione delle singole licenze)</t>
    </r>
  </si>
  <si>
    <r>
      <t xml:space="preserve">Servizi di consulenza </t>
    </r>
    <r>
      <rPr>
        <i/>
        <sz val="10"/>
        <rFont val="Calibri"/>
        <family val="2"/>
      </rPr>
      <t>(descrizione dei singoli Servizi di consulenza)</t>
    </r>
  </si>
  <si>
    <r>
      <t xml:space="preserve">Servizio di consulenza gestionale </t>
    </r>
    <r>
      <rPr>
        <i/>
        <sz val="10"/>
        <rFont val="Calibri"/>
        <family val="2"/>
      </rPr>
      <t>(descrizione dei singoli servizi di consulenza gestionale)</t>
    </r>
  </si>
  <si>
    <r>
      <t>Servizio di assistenza tecnologica (</t>
    </r>
    <r>
      <rPr>
        <i/>
        <sz val="10"/>
        <rFont val="Calibri"/>
        <family val="2"/>
      </rPr>
      <t>descrizione dei singoli servizi di assistenza tecnologica</t>
    </r>
    <r>
      <rPr>
        <sz val="10"/>
        <rFont val="Calibri"/>
        <family val="2"/>
      </rPr>
      <t>)</t>
    </r>
  </si>
  <si>
    <r>
      <t>Servizi di trasferimento di tecnologie (</t>
    </r>
    <r>
      <rPr>
        <i/>
        <sz val="10"/>
        <rFont val="Calibri"/>
        <family val="2"/>
      </rPr>
      <t>descrizione dei singoli servizi di trasferimento delle tecnologie</t>
    </r>
    <r>
      <rPr>
        <sz val="10"/>
        <rFont val="Calibri"/>
        <family val="2"/>
      </rPr>
      <t>)</t>
    </r>
  </si>
  <si>
    <r>
      <t>Servizi di consulenza sul rispetto delle norme (</t>
    </r>
    <r>
      <rPr>
        <i/>
        <sz val="10"/>
        <rFont val="Calibri"/>
        <family val="2"/>
      </rPr>
      <t>descrizione dei singoli servizi</t>
    </r>
    <r>
      <rPr>
        <sz val="10"/>
        <rFont val="Calibri"/>
        <family val="2"/>
      </rPr>
      <t>)</t>
    </r>
  </si>
  <si>
    <r>
      <t>(a</t>
    </r>
    <r>
      <rPr>
        <i/>
        <sz val="10"/>
        <rFont val="Calibri"/>
        <family val="2"/>
      </rPr>
      <t>ggiungere righe se necessario</t>
    </r>
    <r>
      <rPr>
        <sz val="10"/>
        <rFont val="Calibri"/>
        <family val="2"/>
      </rPr>
      <t>)</t>
    </r>
  </si>
  <si>
    <t>Perizia giurata</t>
  </si>
  <si>
    <t>COMPILARE  LE SOLE CELLE GRIGIE</t>
  </si>
  <si>
    <t>Sede dell'unità sede dell'intervento (Comune)</t>
  </si>
  <si>
    <t>Titolo progetto</t>
  </si>
  <si>
    <t>Importo effettivo come risultante da preventivi di spesa (Piano economico di dettaglio)</t>
  </si>
  <si>
    <t>a)</t>
  </si>
  <si>
    <t>e)</t>
  </si>
  <si>
    <t>b)</t>
  </si>
  <si>
    <t>Macchinari, Impianti e Attrezzature Varie</t>
  </si>
  <si>
    <t>c)</t>
  </si>
  <si>
    <t>d)</t>
  </si>
  <si>
    <t xml:space="preserve">Opere murarie ed impiantistiche </t>
  </si>
  <si>
    <t xml:space="preserve">limite 20%  del totale spese ammissibili </t>
  </si>
  <si>
    <t xml:space="preserve">Servizi di consulenza </t>
  </si>
  <si>
    <t>f)</t>
  </si>
  <si>
    <t>limite 3% del totale spese ammissibili e comunque max 3.000,00 €)</t>
  </si>
  <si>
    <t>Fideiussione bancaria o polizza assicurativa</t>
  </si>
  <si>
    <t>TOTALI</t>
  </si>
  <si>
    <t>rif. Preventivo/computo allegato (nota 1)</t>
  </si>
  <si>
    <t>% di controllo massimali di spesa</t>
  </si>
  <si>
    <t>VERIFICA SUPERAMENTO MASSIMALI DI SPESA</t>
  </si>
  <si>
    <t>Contributo richiesto €</t>
  </si>
  <si>
    <t>Percentuale di aiuto richiesta %</t>
  </si>
  <si>
    <t>Data, timbro e firma del titolare, legale rappresentante o procuratore speciale</t>
  </si>
  <si>
    <t>(firma resa autentica allegando copia di documento di identità ai sensi dell’art. 38 DPR 445/2000)</t>
  </si>
  <si>
    <t xml:space="preserve">ALLEGATO III - Piano economico della proposta progettuale </t>
  </si>
  <si>
    <t>Programmi informatici, brevetti, licenze</t>
  </si>
  <si>
    <r>
      <t xml:space="preserve">VOCE DI SPESA 
</t>
    </r>
    <r>
      <rPr>
        <sz val="10"/>
        <rFont val="Calibri"/>
        <family val="2"/>
      </rPr>
      <t>(lettere a, b, c, d, e, f, g, ex art.10 “Spese Ammissibili” dell’Avviso)</t>
    </r>
  </si>
  <si>
    <t>a) Macchinari, impianti e attrezzature varie</t>
  </si>
  <si>
    <r>
      <t>b) Opere murarie ed impiantistiche</t>
    </r>
    <r>
      <rPr>
        <b/>
        <i/>
        <sz val="10"/>
        <color indexed="9"/>
        <rFont val="Calibri"/>
        <family val="2"/>
      </rPr>
      <t xml:space="preserve"> (limite 20%)</t>
    </r>
  </si>
  <si>
    <t>c) Programmi informatici, brevetti, licenze</t>
  </si>
  <si>
    <r>
      <t>e) Spese per Perizia giurata  (</t>
    </r>
    <r>
      <rPr>
        <b/>
        <i/>
        <sz val="10"/>
        <color indexed="9"/>
        <rFont val="Calibri"/>
        <family val="2"/>
      </rPr>
      <t>limite 3% e comunque max 3.000,00 €</t>
    </r>
    <r>
      <rPr>
        <b/>
        <sz val="10"/>
        <color indexed="9"/>
        <rFont val="Calibri"/>
        <family val="2"/>
      </rPr>
      <t>)</t>
    </r>
  </si>
  <si>
    <t>Totale voce e) Spese per Perizia giurata</t>
  </si>
  <si>
    <t>f) Spese per Fideiussione bancaria o polizza assicurativa</t>
  </si>
  <si>
    <t xml:space="preserve">Totale voce f) Spese per Fideiussione bancaria o polizza assicurativa </t>
  </si>
  <si>
    <t xml:space="preserve">Totale voce d) Servizi di consulenza </t>
  </si>
  <si>
    <t>Dipartimento Sviluppo Economico -Turismo</t>
  </si>
  <si>
    <t xml:space="preserve">Dipartimento Sviluppo Economico - Turismo </t>
  </si>
  <si>
    <t xml:space="preserve">Avviso Pubblico per 
“Aiuti per investimenti in macchinari, impianti e beni intangibili e accompagnamento dei processi di riorganizzazione e ristrutturazione aziendale”
</t>
  </si>
  <si>
    <t xml:space="preserve">nota 1: Per consentire una pronta correlazione con gli importi riportati nel Piano economico di dettaglio, si suggerisce di identificare  i preventivi mediante numerazione progressiva o altra modalità utile a tal fine. </t>
  </si>
  <si>
    <t>POR FESR Abruzzo 2014-2020  ASSE III –  Azione 3.1.1</t>
  </si>
  <si>
    <r>
      <t xml:space="preserve">d) Servizi di consulenza </t>
    </r>
    <r>
      <rPr>
        <b/>
        <i/>
        <sz val="10"/>
        <color indexed="9"/>
        <rFont val="Calibri"/>
        <family val="2"/>
      </rPr>
      <t>(limite 5% e comunque non superiore a 5.000,00 euro)</t>
    </r>
    <r>
      <rPr>
        <b/>
        <sz val="10"/>
        <color indexed="9"/>
        <rFont val="Calibri"/>
        <family val="2"/>
      </rPr>
      <t xml:space="preserve"> </t>
    </r>
  </si>
  <si>
    <t xml:space="preserve">POR FESR Abruzzo 2014-2020  
ASSE III – Azione 3.1.1 
Avviso Pubblico per 
“Aiuti per investimenti in macchinari, impianti e beni intangibili e accompagnamento dei processi di riorganizzazione e ristrutturazione aziendale”
</t>
  </si>
  <si>
    <t>limite 5% del totale spese ammissibili e comunque max 5.000,00)</t>
  </si>
  <si>
    <t>Totale voce a) Macchinari, impianti e attrezzature varie</t>
  </si>
  <si>
    <t>Totale voce b) Opere murarie ed impiantistiche</t>
  </si>
  <si>
    <t>Totale voce c) Programmi informatici, brevetti, licenze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</si>
</sst>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[$€-410]_-;\-* #,##0.00\ [$€-410]_-;_-* &quot;-&quot;??\ [$€-410]_-;_-@_-"/>
    <numFmt numFmtId="165" formatCode="&quot;€&quot;\ #,##0.00"/>
    <numFmt numFmtId="166" formatCode="_-[$€-410]\ * #,##0.00_-;\-[$€-410]\ * #,##0.00_-;_-[$€-410]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9"/>
      <name val="Calibri"/>
      <family val="2"/>
    </font>
    <font>
      <b/>
      <sz val="8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  <font>
      <b/>
      <i/>
      <sz val="10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2"/>
      </left>
      <right style="thin">
        <color indexed="44"/>
      </right>
      <top style="thick">
        <color indexed="62"/>
      </top>
      <bottom style="thin">
        <color indexed="44"/>
      </bottom>
      <diagonal/>
    </border>
    <border>
      <left style="thin">
        <color indexed="44"/>
      </left>
      <right style="thick">
        <color indexed="62"/>
      </right>
      <top style="thick">
        <color indexed="62"/>
      </top>
      <bottom style="thin">
        <color indexed="44"/>
      </bottom>
      <diagonal/>
    </border>
    <border>
      <left style="thick">
        <color indexed="62"/>
      </left>
      <right style="thin">
        <color indexed="44"/>
      </right>
      <top/>
      <bottom style="thin">
        <color indexed="44"/>
      </bottom>
      <diagonal/>
    </border>
    <border>
      <left style="thin">
        <color indexed="44"/>
      </left>
      <right style="thick">
        <color indexed="62"/>
      </right>
      <top/>
      <bottom style="thin">
        <color indexed="44"/>
      </bottom>
      <diagonal/>
    </border>
    <border>
      <left style="thick">
        <color indexed="62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ck">
        <color indexed="62"/>
      </right>
      <top style="thin">
        <color indexed="44"/>
      </top>
      <bottom style="thin">
        <color indexed="44"/>
      </bottom>
      <diagonal/>
    </border>
    <border>
      <left style="thick">
        <color indexed="62"/>
      </left>
      <right style="thin">
        <color indexed="44"/>
      </right>
      <top style="thin">
        <color indexed="44"/>
      </top>
      <bottom style="thick">
        <color indexed="62"/>
      </bottom>
      <diagonal/>
    </border>
    <border>
      <left style="thin">
        <color indexed="44"/>
      </left>
      <right style="thick">
        <color indexed="62"/>
      </right>
      <top style="thin">
        <color indexed="44"/>
      </top>
      <bottom style="thick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 applyBorder="1"/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43" fontId="3" fillId="0" borderId="0" xfId="1" applyFont="1" applyBorder="1"/>
    <xf numFmtId="0" fontId="3" fillId="0" borderId="0" xfId="0" applyFont="1" applyAlignment="1">
      <alignment vertical="center"/>
    </xf>
    <xf numFmtId="43" fontId="3" fillId="0" borderId="0" xfId="1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2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43" fontId="3" fillId="0" borderId="1" xfId="1" applyFont="1" applyBorder="1" applyAlignment="1">
      <alignment vertical="center"/>
    </xf>
    <xf numFmtId="43" fontId="3" fillId="3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165" fontId="3" fillId="0" borderId="0" xfId="2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43" fontId="5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0" fontId="3" fillId="0" borderId="1" xfId="2" applyNumberFormat="1" applyFont="1" applyBorder="1" applyAlignment="1">
      <alignment horizontal="center" vertical="center"/>
    </xf>
    <xf numFmtId="43" fontId="3" fillId="0" borderId="0" xfId="0" applyNumberFormat="1" applyFont="1" applyBorder="1"/>
    <xf numFmtId="0" fontId="7" fillId="0" borderId="0" xfId="0" applyFont="1" applyBorder="1" applyAlignment="1" applyProtection="1">
      <protection locked="0"/>
    </xf>
    <xf numFmtId="43" fontId="3" fillId="0" borderId="2" xfId="1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vertical="center" wrapText="1"/>
      <protection locked="0"/>
    </xf>
    <xf numFmtId="43" fontId="6" fillId="4" borderId="3" xfId="1" applyFont="1" applyFill="1" applyBorder="1" applyAlignment="1" applyProtection="1">
      <alignment vertical="center" wrapText="1"/>
      <protection locked="0"/>
    </xf>
    <xf numFmtId="164" fontId="6" fillId="4" borderId="3" xfId="1" applyNumberFormat="1" applyFont="1" applyFill="1" applyBorder="1" applyAlignment="1" applyProtection="1">
      <alignment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64" fontId="5" fillId="0" borderId="4" xfId="1" applyNumberFormat="1" applyFont="1" applyBorder="1" applyAlignment="1" applyProtection="1">
      <alignment wrapText="1"/>
      <protection locked="0"/>
    </xf>
    <xf numFmtId="164" fontId="5" fillId="0" borderId="3" xfId="1" applyNumberFormat="1" applyFont="1" applyBorder="1" applyAlignment="1" applyProtection="1">
      <alignment wrapText="1"/>
      <protection locked="0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164" fontId="5" fillId="0" borderId="5" xfId="1" applyNumberFormat="1" applyFont="1" applyBorder="1" applyAlignment="1" applyProtection="1">
      <alignment wrapText="1"/>
      <protection locked="0"/>
    </xf>
    <xf numFmtId="0" fontId="6" fillId="3" borderId="4" xfId="0" applyFont="1" applyFill="1" applyBorder="1" applyAlignment="1" applyProtection="1">
      <alignment horizontal="right" wrapText="1"/>
      <protection locked="0"/>
    </xf>
    <xf numFmtId="0" fontId="6" fillId="4" borderId="4" xfId="0" applyFont="1" applyFill="1" applyBorder="1" applyAlignment="1" applyProtection="1">
      <alignment horizontal="right" wrapText="1"/>
      <protection locked="0"/>
    </xf>
    <xf numFmtId="164" fontId="5" fillId="4" borderId="4" xfId="1" applyNumberFormat="1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3" borderId="3" xfId="0" applyFont="1" applyFill="1" applyBorder="1" applyAlignment="1" applyProtection="1">
      <alignment horizontal="right" wrapText="1"/>
      <protection locked="0"/>
    </xf>
    <xf numFmtId="0" fontId="6" fillId="0" borderId="4" xfId="0" applyFont="1" applyBorder="1" applyProtection="1"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wrapText="1"/>
      <protection locked="0"/>
    </xf>
    <xf numFmtId="164" fontId="5" fillId="0" borderId="6" xfId="1" applyNumberFormat="1" applyFont="1" applyFill="1" applyBorder="1" applyAlignment="1" applyProtection="1">
      <alignment wrapText="1"/>
      <protection locked="0"/>
    </xf>
    <xf numFmtId="0" fontId="5" fillId="0" borderId="0" xfId="0" applyFont="1" applyFill="1" applyProtection="1">
      <protection locked="0"/>
    </xf>
    <xf numFmtId="164" fontId="5" fillId="0" borderId="4" xfId="1" applyNumberFormat="1" applyFont="1" applyFill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wrapText="1"/>
      <protection locked="0"/>
    </xf>
    <xf numFmtId="0" fontId="6" fillId="0" borderId="0" xfId="0" applyFont="1" applyFill="1" applyProtection="1">
      <protection locked="0"/>
    </xf>
    <xf numFmtId="0" fontId="6" fillId="0" borderId="4" xfId="0" applyFont="1" applyFill="1" applyBorder="1" applyProtection="1"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164" fontId="5" fillId="0" borderId="5" xfId="1" applyNumberFormat="1" applyFont="1" applyFill="1" applyBorder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horizontal="left" wrapText="1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164" fontId="6" fillId="0" borderId="5" xfId="1" applyNumberFormat="1" applyFont="1" applyFill="1" applyBorder="1" applyAlignment="1" applyProtection="1">
      <alignment wrapText="1"/>
      <protection locked="0"/>
    </xf>
    <xf numFmtId="0" fontId="5" fillId="0" borderId="6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164" fontId="6" fillId="0" borderId="6" xfId="1" applyNumberFormat="1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166" fontId="5" fillId="3" borderId="4" xfId="1" applyNumberFormat="1" applyFont="1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164" fontId="11" fillId="0" borderId="10" xfId="1" applyNumberFormat="1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43" fontId="12" fillId="0" borderId="0" xfId="1" applyFont="1" applyProtection="1">
      <protection locked="0"/>
    </xf>
    <xf numFmtId="164" fontId="12" fillId="0" borderId="0" xfId="1" applyNumberFormat="1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164" fontId="6" fillId="3" borderId="4" xfId="1" applyNumberFormat="1" applyFont="1" applyFill="1" applyBorder="1" applyAlignment="1" applyProtection="1">
      <alignment wrapText="1"/>
    </xf>
    <xf numFmtId="43" fontId="9" fillId="5" borderId="1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3" fontId="9" fillId="5" borderId="1" xfId="1" applyFont="1" applyFill="1" applyBorder="1" applyAlignment="1">
      <alignment vertical="center"/>
    </xf>
    <xf numFmtId="9" fontId="9" fillId="5" borderId="1" xfId="2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43" fontId="3" fillId="0" borderId="12" xfId="1" applyFont="1" applyBorder="1" applyAlignment="1"/>
    <xf numFmtId="0" fontId="6" fillId="0" borderId="13" xfId="0" applyFont="1" applyBorder="1" applyAlignment="1">
      <alignment horizontal="right" vertical="center" wrapText="1"/>
    </xf>
    <xf numFmtId="9" fontId="4" fillId="3" borderId="14" xfId="1" applyNumberFormat="1" applyFont="1" applyFill="1" applyBorder="1" applyAlignment="1"/>
    <xf numFmtId="0" fontId="6" fillId="0" borderId="15" xfId="0" applyFont="1" applyBorder="1" applyAlignment="1">
      <alignment horizontal="right" vertical="center" wrapText="1"/>
    </xf>
    <xf numFmtId="43" fontId="4" fillId="0" borderId="16" xfId="1" applyFont="1" applyFill="1" applyBorder="1" applyAlignment="1"/>
    <xf numFmtId="0" fontId="6" fillId="0" borderId="17" xfId="0" applyFont="1" applyBorder="1" applyAlignment="1">
      <alignment horizontal="right" vertical="center" wrapText="1"/>
    </xf>
    <xf numFmtId="43" fontId="3" fillId="0" borderId="18" xfId="1" applyFont="1" applyBorder="1" applyAlignment="1"/>
    <xf numFmtId="0" fontId="6" fillId="0" borderId="0" xfId="0" applyFont="1" applyAlignment="1">
      <alignment vertical="top" wrapText="1"/>
    </xf>
    <xf numFmtId="0" fontId="0" fillId="0" borderId="0" xfId="0" applyAlignment="1"/>
    <xf numFmtId="0" fontId="6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9" fillId="5" borderId="8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9" fillId="5" borderId="8" xfId="0" applyFont="1" applyFill="1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9" fillId="5" borderId="20" xfId="0" applyFont="1" applyFill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9" fillId="5" borderId="8" xfId="0" applyFont="1" applyFill="1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3" borderId="19" xfId="0" applyNumberFormat="1" applyFont="1" applyFill="1" applyBorder="1" applyAlignment="1" applyProtection="1">
      <alignment horizontal="left" wrapText="1"/>
      <protection locked="0"/>
    </xf>
    <xf numFmtId="49" fontId="0" fillId="0" borderId="19" xfId="0" applyNumberFormat="1" applyBorder="1" applyAlignment="1">
      <alignment horizontal="left" wrapText="1"/>
    </xf>
    <xf numFmtId="49" fontId="4" fillId="3" borderId="19" xfId="0" applyNumberFormat="1" applyFont="1" applyFill="1" applyBorder="1" applyAlignment="1" applyProtection="1">
      <alignment horizontal="right"/>
      <protection locked="0"/>
    </xf>
    <xf numFmtId="49" fontId="0" fillId="0" borderId="19" xfId="0" applyNumberFormat="1" applyBorder="1" applyAlignment="1">
      <alignment horizontal="right"/>
    </xf>
    <xf numFmtId="49" fontId="4" fillId="3" borderId="19" xfId="0" applyNumberFormat="1" applyFont="1" applyFill="1" applyBorder="1" applyAlignment="1" applyProtection="1">
      <alignment horizontal="right" wrapText="1"/>
      <protection locked="0"/>
    </xf>
    <xf numFmtId="49" fontId="0" fillId="0" borderId="19" xfId="0" applyNumberForma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3" borderId="19" xfId="0" applyNumberFormat="1" applyFont="1" applyFill="1" applyBorder="1" applyAlignment="1" applyProtection="1">
      <alignment horizontal="left"/>
    </xf>
    <xf numFmtId="0" fontId="10" fillId="5" borderId="24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/>
    </xf>
  </cellXfs>
  <cellStyles count="3">
    <cellStyle name="Migliaia" xfId="1" builtinId="3"/>
    <cellStyle name="Normale" xfId="0" builtinId="0"/>
    <cellStyle name="Percentuale" xfId="2" builtinId="5"/>
  </cellStyles>
  <dxfs count="23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0</xdr:rowOff>
    </xdr:from>
    <xdr:to>
      <xdr:col>5</xdr:col>
      <xdr:colOff>904875</xdr:colOff>
      <xdr:row>7</xdr:row>
      <xdr:rowOff>9525</xdr:rowOff>
    </xdr:to>
    <xdr:pic>
      <xdr:nvPicPr>
        <xdr:cNvPr id="2049" name="Immagine 5" descr="C:\Users\user\AppData\Local\Microsoft\Windows\INetCache\Content.Word\Immagine.png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0"/>
          <a:ext cx="61245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2200275</xdr:colOff>
      <xdr:row>0</xdr:row>
      <xdr:rowOff>133350</xdr:rowOff>
    </xdr:from>
    <xdr:to>
      <xdr:col>4</xdr:col>
      <xdr:colOff>180975</xdr:colOff>
      <xdr:row>7</xdr:row>
      <xdr:rowOff>19050</xdr:rowOff>
    </xdr:to>
    <xdr:pic>
      <xdr:nvPicPr>
        <xdr:cNvPr id="1025" name="Immagine 6" descr="C:\Users\user\AppData\Local\Microsoft\Windows\INetCache\Content.Word\Immagine.png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133350"/>
          <a:ext cx="52959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N60"/>
  <sheetViews>
    <sheetView tabSelected="1" zoomScaleNormal="100" workbookViewId="0">
      <selection activeCell="I48" sqref="I48"/>
    </sheetView>
  </sheetViews>
  <sheetFormatPr defaultRowHeight="15" x14ac:dyDescent="0.25"/>
  <cols>
    <col min="1" max="1" width="2.28515625" style="46" customWidth="1"/>
    <col min="2" max="2" width="30.7109375" style="96" customWidth="1"/>
    <col min="3" max="3" width="14.140625" style="97" bestFit="1" customWidth="1"/>
    <col min="4" max="4" width="14.140625" style="98" bestFit="1" customWidth="1"/>
    <col min="5" max="5" width="24.85546875" style="46" customWidth="1"/>
    <col min="6" max="6" width="18.140625" style="99" customWidth="1"/>
    <col min="7" max="7" width="9.140625" style="46"/>
    <col min="8" max="8" width="14.28515625" style="46" customWidth="1"/>
    <col min="9" max="9" width="14.42578125" style="46" customWidth="1"/>
    <col min="10" max="10" width="14.85546875" style="46" customWidth="1"/>
    <col min="11" max="16384" width="9.140625" style="46"/>
  </cols>
  <sheetData>
    <row r="8" spans="1:14" x14ac:dyDescent="0.25">
      <c r="A8" s="128" t="s">
        <v>69</v>
      </c>
      <c r="B8" s="128"/>
      <c r="C8" s="128"/>
      <c r="D8" s="128"/>
      <c r="E8" s="128"/>
      <c r="F8" s="128"/>
    </row>
    <row r="9" spans="1:14" x14ac:dyDescent="0.25">
      <c r="A9" s="128" t="s">
        <v>12</v>
      </c>
      <c r="B9" s="128"/>
      <c r="C9" s="128"/>
      <c r="D9" s="128"/>
      <c r="E9" s="128"/>
      <c r="F9" s="128"/>
    </row>
    <row r="10" spans="1:14" ht="75.75" customHeight="1" x14ac:dyDescent="0.25">
      <c r="A10" s="129" t="s">
        <v>75</v>
      </c>
      <c r="B10" s="130"/>
      <c r="C10" s="130"/>
      <c r="D10" s="130"/>
      <c r="E10" s="130"/>
      <c r="F10" s="130"/>
    </row>
    <row r="11" spans="1:14" ht="21" customHeight="1" x14ac:dyDescent="0.25">
      <c r="A11" s="47"/>
      <c r="B11" s="132" t="s">
        <v>58</v>
      </c>
      <c r="C11" s="133"/>
      <c r="D11" s="133"/>
      <c r="E11" s="133"/>
      <c r="F11" s="133"/>
    </row>
    <row r="12" spans="1:14" s="50" customFormat="1" ht="15" customHeight="1" x14ac:dyDescent="0.25">
      <c r="A12" s="134" t="s">
        <v>10</v>
      </c>
      <c r="B12" s="134"/>
      <c r="C12" s="135"/>
      <c r="D12" s="136"/>
      <c r="E12" s="136"/>
      <c r="F12" s="48"/>
      <c r="G12" s="48"/>
      <c r="H12" s="48"/>
      <c r="I12" s="48"/>
      <c r="J12" s="48"/>
      <c r="K12" s="48"/>
      <c r="L12" s="49"/>
      <c r="M12" s="49"/>
      <c r="N12" s="49"/>
    </row>
    <row r="13" spans="1:14" s="50" customFormat="1" ht="25.5" x14ac:dyDescent="0.25">
      <c r="A13" s="51"/>
      <c r="B13" s="52" t="s">
        <v>35</v>
      </c>
      <c r="C13" s="137"/>
      <c r="D13" s="138"/>
      <c r="E13" s="138"/>
      <c r="F13" s="53"/>
      <c r="G13" s="53"/>
      <c r="H13" s="53"/>
      <c r="I13" s="53"/>
      <c r="J13" s="53"/>
      <c r="K13" s="53"/>
      <c r="L13" s="49"/>
      <c r="M13" s="49"/>
      <c r="N13" s="49"/>
    </row>
    <row r="14" spans="1:14" s="50" customFormat="1" ht="12" customHeight="1" x14ac:dyDescent="0.25">
      <c r="A14" s="51"/>
      <c r="B14" s="45" t="s">
        <v>36</v>
      </c>
      <c r="C14" s="139"/>
      <c r="D14" s="140"/>
      <c r="E14" s="140"/>
      <c r="F14" s="53"/>
      <c r="G14" s="53"/>
      <c r="H14" s="53"/>
      <c r="I14" s="53"/>
      <c r="J14" s="53"/>
      <c r="K14" s="53"/>
      <c r="L14" s="49"/>
      <c r="M14" s="49"/>
      <c r="N14" s="49"/>
    </row>
    <row r="15" spans="1:14" ht="7.5" customHeight="1" x14ac:dyDescent="0.25">
      <c r="A15" s="54"/>
      <c r="B15" s="55"/>
      <c r="C15" s="55"/>
      <c r="D15" s="55"/>
      <c r="E15" s="55"/>
      <c r="F15" s="55"/>
    </row>
    <row r="16" spans="1:14" ht="18.75" x14ac:dyDescent="0.25">
      <c r="A16" s="131" t="s">
        <v>18</v>
      </c>
      <c r="B16" s="131"/>
      <c r="C16" s="131"/>
      <c r="D16" s="131"/>
      <c r="E16" s="131"/>
      <c r="F16" s="131"/>
    </row>
    <row r="17" spans="1:6" s="49" customFormat="1" ht="51" customHeight="1" x14ac:dyDescent="0.2">
      <c r="B17" s="56" t="s">
        <v>60</v>
      </c>
      <c r="C17" s="57" t="s">
        <v>4</v>
      </c>
      <c r="D17" s="58" t="s">
        <v>20</v>
      </c>
      <c r="E17" s="59" t="s">
        <v>5</v>
      </c>
      <c r="F17" s="59" t="s">
        <v>51</v>
      </c>
    </row>
    <row r="18" spans="1:6" s="49" customFormat="1" ht="15" customHeight="1" x14ac:dyDescent="0.2">
      <c r="A18" s="118" t="s">
        <v>61</v>
      </c>
      <c r="B18" s="119"/>
      <c r="C18" s="119"/>
      <c r="D18" s="119"/>
      <c r="E18" s="119"/>
      <c r="F18" s="119"/>
    </row>
    <row r="19" spans="1:6" s="49" customFormat="1" ht="24.95" customHeight="1" x14ac:dyDescent="0.2">
      <c r="B19" s="60" t="s">
        <v>13</v>
      </c>
      <c r="C19" s="61"/>
      <c r="D19" s="65"/>
      <c r="E19" s="63"/>
      <c r="F19" s="64"/>
    </row>
    <row r="20" spans="1:6" s="49" customFormat="1" ht="24.95" customHeight="1" x14ac:dyDescent="0.2">
      <c r="B20" s="60" t="s">
        <v>14</v>
      </c>
      <c r="C20" s="61"/>
      <c r="D20" s="65"/>
      <c r="E20" s="63"/>
      <c r="F20" s="64"/>
    </row>
    <row r="21" spans="1:6" s="49" customFormat="1" ht="24.95" customHeight="1" x14ac:dyDescent="0.2">
      <c r="B21" s="67" t="s">
        <v>0</v>
      </c>
      <c r="C21" s="68">
        <f>SUM(C19:C20)</f>
        <v>0</v>
      </c>
      <c r="D21" s="65"/>
      <c r="E21" s="63"/>
      <c r="F21" s="64"/>
    </row>
    <row r="22" spans="1:6" s="49" customFormat="1" ht="24.95" customHeight="1" x14ac:dyDescent="0.2">
      <c r="B22" s="60" t="s">
        <v>15</v>
      </c>
      <c r="C22" s="61"/>
      <c r="D22" s="65"/>
      <c r="E22" s="63"/>
      <c r="F22" s="64"/>
    </row>
    <row r="23" spans="1:6" s="49" customFormat="1" ht="24.95" customHeight="1" x14ac:dyDescent="0.2">
      <c r="B23" s="60" t="s">
        <v>14</v>
      </c>
      <c r="C23" s="61"/>
      <c r="D23" s="65"/>
      <c r="E23" s="63"/>
      <c r="F23" s="64"/>
    </row>
    <row r="24" spans="1:6" s="49" customFormat="1" ht="24.95" customHeight="1" x14ac:dyDescent="0.2">
      <c r="B24" s="67" t="s">
        <v>1</v>
      </c>
      <c r="C24" s="68">
        <f>SUM(C22:C23)</f>
        <v>0</v>
      </c>
      <c r="D24" s="65"/>
      <c r="E24" s="63"/>
      <c r="F24" s="64"/>
    </row>
    <row r="25" spans="1:6" s="49" customFormat="1" ht="24.95" customHeight="1" x14ac:dyDescent="0.2">
      <c r="B25" s="60" t="s">
        <v>16</v>
      </c>
      <c r="C25" s="61"/>
      <c r="D25" s="65"/>
      <c r="E25" s="63"/>
      <c r="F25" s="64"/>
    </row>
    <row r="26" spans="1:6" s="49" customFormat="1" ht="24.95" customHeight="1" x14ac:dyDescent="0.2">
      <c r="B26" s="60" t="s">
        <v>14</v>
      </c>
      <c r="C26" s="61"/>
      <c r="D26" s="65"/>
      <c r="E26" s="63"/>
      <c r="F26" s="64"/>
    </row>
    <row r="27" spans="1:6" s="49" customFormat="1" ht="24.95" customHeight="1" x14ac:dyDescent="0.2">
      <c r="B27" s="67" t="s">
        <v>2</v>
      </c>
      <c r="C27" s="68">
        <f>SUM(C25:C26)</f>
        <v>0</v>
      </c>
      <c r="D27" s="65"/>
      <c r="E27" s="63"/>
      <c r="F27" s="64"/>
    </row>
    <row r="28" spans="1:6" s="69" customFormat="1" ht="24.95" customHeight="1" x14ac:dyDescent="0.2">
      <c r="B28" s="70" t="s">
        <v>77</v>
      </c>
      <c r="C28" s="100">
        <f>+C21+C24+C27</f>
        <v>0</v>
      </c>
      <c r="D28" s="100">
        <f>+C28</f>
        <v>0</v>
      </c>
      <c r="E28" s="71"/>
      <c r="F28" s="72"/>
    </row>
    <row r="29" spans="1:6" s="49" customFormat="1" ht="18" customHeight="1" x14ac:dyDescent="0.25">
      <c r="A29" s="120" t="s">
        <v>62</v>
      </c>
      <c r="B29" s="121"/>
      <c r="C29" s="121"/>
      <c r="D29" s="121"/>
      <c r="E29" s="121"/>
      <c r="F29" s="121"/>
    </row>
    <row r="30" spans="1:6" s="49" customFormat="1" ht="24.95" customHeight="1" x14ac:dyDescent="0.2">
      <c r="B30" s="60" t="s">
        <v>21</v>
      </c>
      <c r="C30" s="61"/>
      <c r="D30" s="62"/>
      <c r="E30" s="63"/>
      <c r="F30" s="64"/>
    </row>
    <row r="31" spans="1:6" s="49" customFormat="1" ht="24.95" customHeight="1" x14ac:dyDescent="0.2">
      <c r="B31" s="60" t="s">
        <v>14</v>
      </c>
      <c r="C31" s="61"/>
      <c r="D31" s="65"/>
      <c r="E31" s="63"/>
      <c r="F31" s="64"/>
    </row>
    <row r="32" spans="1:6" s="49" customFormat="1" ht="24.95" customHeight="1" x14ac:dyDescent="0.2">
      <c r="B32" s="73" t="s">
        <v>22</v>
      </c>
      <c r="C32" s="68">
        <f>SUM(C30:C31)</f>
        <v>0</v>
      </c>
      <c r="D32" s="65"/>
      <c r="E32" s="63"/>
      <c r="F32" s="64"/>
    </row>
    <row r="33" spans="1:6" s="49" customFormat="1" ht="24.95" customHeight="1" x14ac:dyDescent="0.2">
      <c r="B33" s="60" t="s">
        <v>17</v>
      </c>
      <c r="C33" s="61"/>
      <c r="D33" s="65"/>
      <c r="E33" s="63"/>
      <c r="F33" s="64"/>
    </row>
    <row r="34" spans="1:6" s="49" customFormat="1" ht="24.95" customHeight="1" x14ac:dyDescent="0.2">
      <c r="B34" s="60" t="s">
        <v>14</v>
      </c>
      <c r="C34" s="61"/>
      <c r="D34" s="65"/>
      <c r="E34" s="63"/>
      <c r="F34" s="64"/>
    </row>
    <row r="35" spans="1:6" s="49" customFormat="1" ht="24.95" customHeight="1" x14ac:dyDescent="0.2">
      <c r="B35" s="73" t="s">
        <v>3</v>
      </c>
      <c r="C35" s="68">
        <f>SUM(C33:C34)</f>
        <v>0</v>
      </c>
      <c r="D35" s="74"/>
      <c r="E35" s="63"/>
      <c r="F35" s="64"/>
    </row>
    <row r="36" spans="1:6" s="69" customFormat="1" ht="24.95" customHeight="1" x14ac:dyDescent="0.2">
      <c r="B36" s="70" t="s">
        <v>78</v>
      </c>
      <c r="C36" s="100">
        <f>+C32+C35</f>
        <v>0</v>
      </c>
      <c r="D36" s="100">
        <f>+C36</f>
        <v>0</v>
      </c>
      <c r="E36" s="71"/>
      <c r="F36" s="72"/>
    </row>
    <row r="37" spans="1:6" s="75" customFormat="1" ht="19.5" customHeight="1" x14ac:dyDescent="0.2">
      <c r="A37" s="122" t="s">
        <v>63</v>
      </c>
      <c r="B37" s="123"/>
      <c r="C37" s="123"/>
      <c r="D37" s="123"/>
      <c r="E37" s="123"/>
      <c r="F37" s="123"/>
    </row>
    <row r="38" spans="1:6" s="75" customFormat="1" ht="24.95" customHeight="1" x14ac:dyDescent="0.2">
      <c r="B38" s="60" t="s">
        <v>24</v>
      </c>
      <c r="C38" s="76"/>
      <c r="D38" s="83"/>
      <c r="E38" s="77"/>
      <c r="F38" s="78"/>
    </row>
    <row r="39" spans="1:6" s="75" customFormat="1" ht="24.95" customHeight="1" x14ac:dyDescent="0.2">
      <c r="B39" s="60" t="s">
        <v>25</v>
      </c>
      <c r="C39" s="76"/>
      <c r="D39" s="83"/>
      <c r="E39" s="77"/>
      <c r="F39" s="78"/>
    </row>
    <row r="40" spans="1:6" s="75" customFormat="1" ht="24.95" customHeight="1" x14ac:dyDescent="0.2">
      <c r="B40" s="60" t="s">
        <v>26</v>
      </c>
      <c r="C40" s="76"/>
      <c r="D40" s="83"/>
      <c r="E40" s="77"/>
      <c r="F40" s="78"/>
    </row>
    <row r="41" spans="1:6" s="75" customFormat="1" ht="24.95" customHeight="1" x14ac:dyDescent="0.2">
      <c r="B41" s="79" t="s">
        <v>23</v>
      </c>
      <c r="C41" s="76"/>
      <c r="D41" s="83"/>
      <c r="E41" s="77"/>
      <c r="F41" s="78"/>
    </row>
    <row r="42" spans="1:6" s="80" customFormat="1" ht="39.75" customHeight="1" x14ac:dyDescent="0.2">
      <c r="B42" s="70" t="s">
        <v>79</v>
      </c>
      <c r="C42" s="100">
        <f>SUM(C38:C41)</f>
        <v>0</v>
      </c>
      <c r="D42" s="100">
        <f>+C42</f>
        <v>0</v>
      </c>
      <c r="E42" s="81"/>
      <c r="F42" s="82"/>
    </row>
    <row r="43" spans="1:6" s="75" customFormat="1" ht="15" customHeight="1" x14ac:dyDescent="0.2">
      <c r="A43" s="125" t="s">
        <v>74</v>
      </c>
      <c r="B43" s="126"/>
      <c r="C43" s="126"/>
      <c r="D43" s="126"/>
      <c r="E43" s="126"/>
      <c r="F43" s="126"/>
    </row>
    <row r="44" spans="1:6" s="75" customFormat="1" ht="24.95" customHeight="1" x14ac:dyDescent="0.2">
      <c r="A44" s="84"/>
      <c r="B44" s="85" t="s">
        <v>27</v>
      </c>
      <c r="C44" s="74"/>
      <c r="D44" s="86"/>
      <c r="E44" s="87"/>
      <c r="F44" s="88"/>
    </row>
    <row r="45" spans="1:6" s="75" customFormat="1" ht="39.75" customHeight="1" x14ac:dyDescent="0.2">
      <c r="A45" s="89"/>
      <c r="B45" s="60" t="s">
        <v>28</v>
      </c>
      <c r="C45" s="76"/>
      <c r="D45" s="86"/>
      <c r="E45" s="77"/>
      <c r="F45" s="78"/>
    </row>
    <row r="46" spans="1:6" s="75" customFormat="1" ht="36.75" customHeight="1" x14ac:dyDescent="0.2">
      <c r="A46" s="89"/>
      <c r="B46" s="60" t="s">
        <v>29</v>
      </c>
      <c r="C46" s="76"/>
      <c r="D46" s="86"/>
      <c r="E46" s="77"/>
      <c r="F46" s="78"/>
    </row>
    <row r="47" spans="1:6" s="75" customFormat="1" ht="36.75" customHeight="1" x14ac:dyDescent="0.2">
      <c r="A47" s="89"/>
      <c r="B47" s="60" t="s">
        <v>30</v>
      </c>
      <c r="C47" s="76"/>
      <c r="D47" s="86"/>
      <c r="E47" s="77"/>
      <c r="F47" s="78"/>
    </row>
    <row r="48" spans="1:6" s="75" customFormat="1" ht="37.5" customHeight="1" x14ac:dyDescent="0.2">
      <c r="A48" s="89"/>
      <c r="B48" s="60" t="s">
        <v>31</v>
      </c>
      <c r="C48" s="76"/>
      <c r="D48" s="86"/>
      <c r="E48" s="77"/>
      <c r="F48" s="78"/>
    </row>
    <row r="49" spans="1:6" s="75" customFormat="1" ht="18" customHeight="1" x14ac:dyDescent="0.2">
      <c r="A49" s="89"/>
      <c r="B49" s="60" t="s">
        <v>32</v>
      </c>
      <c r="C49" s="76"/>
      <c r="D49" s="90"/>
      <c r="E49" s="77"/>
      <c r="F49" s="78"/>
    </row>
    <row r="50" spans="1:6" s="75" customFormat="1" ht="24.95" customHeight="1" x14ac:dyDescent="0.2">
      <c r="A50" s="89"/>
      <c r="B50" s="70" t="s">
        <v>68</v>
      </c>
      <c r="C50" s="100">
        <f>SUM(C44:C49)</f>
        <v>0</v>
      </c>
      <c r="D50" s="100">
        <f>+C50</f>
        <v>0</v>
      </c>
      <c r="E50" s="77"/>
      <c r="F50" s="78"/>
    </row>
    <row r="51" spans="1:6" s="75" customFormat="1" ht="18.75" customHeight="1" x14ac:dyDescent="0.25">
      <c r="A51" s="125" t="s">
        <v>64</v>
      </c>
      <c r="B51" s="121"/>
      <c r="C51" s="121"/>
      <c r="D51" s="121"/>
      <c r="E51" s="121"/>
      <c r="F51" s="121"/>
    </row>
    <row r="52" spans="1:6" s="75" customFormat="1" ht="24.95" customHeight="1" x14ac:dyDescent="0.2">
      <c r="A52" s="89"/>
      <c r="B52" s="66" t="s">
        <v>65</v>
      </c>
      <c r="C52" s="100"/>
      <c r="D52" s="100">
        <f>+C52</f>
        <v>0</v>
      </c>
      <c r="E52" s="77"/>
      <c r="F52" s="78"/>
    </row>
    <row r="53" spans="1:6" s="75" customFormat="1" ht="18" customHeight="1" x14ac:dyDescent="0.25">
      <c r="A53" s="125" t="s">
        <v>66</v>
      </c>
      <c r="B53" s="121"/>
      <c r="C53" s="121"/>
      <c r="D53" s="121"/>
      <c r="E53" s="121"/>
      <c r="F53" s="121"/>
    </row>
    <row r="54" spans="1:6" s="75" customFormat="1" ht="24.95" customHeight="1" x14ac:dyDescent="0.25">
      <c r="A54" s="91"/>
      <c r="B54" s="66" t="s">
        <v>67</v>
      </c>
      <c r="C54" s="92"/>
      <c r="D54" s="100">
        <f>+C54</f>
        <v>0</v>
      </c>
      <c r="E54" s="93"/>
      <c r="F54" s="93"/>
    </row>
    <row r="55" spans="1:6" s="69" customFormat="1" ht="24.95" customHeight="1" thickBot="1" x14ac:dyDescent="0.3">
      <c r="B55" s="94" t="s">
        <v>6</v>
      </c>
      <c r="C55" s="95">
        <f>C28+C36+C42+C50+C52+C54</f>
        <v>0</v>
      </c>
      <c r="D55" s="95">
        <f>D28+D36+D42+D50+D52+D54</f>
        <v>0</v>
      </c>
      <c r="E55" s="124"/>
      <c r="F55" s="124"/>
    </row>
    <row r="56" spans="1:6" ht="15.75" thickTop="1" x14ac:dyDescent="0.25"/>
    <row r="58" spans="1:6" ht="30" customHeight="1" x14ac:dyDescent="0.25">
      <c r="B58" s="116" t="s">
        <v>72</v>
      </c>
      <c r="C58" s="127"/>
      <c r="D58" s="127"/>
      <c r="E58" s="127"/>
      <c r="F58" s="127"/>
    </row>
    <row r="59" spans="1:6" ht="27.75" customHeight="1" x14ac:dyDescent="0.25">
      <c r="B59" s="116"/>
      <c r="C59" s="127"/>
      <c r="D59" s="127"/>
      <c r="E59" s="127"/>
      <c r="F59" s="127"/>
    </row>
    <row r="60" spans="1:6" x14ac:dyDescent="0.25">
      <c r="B60" s="116"/>
      <c r="C60" s="117"/>
      <c r="D60" s="117"/>
      <c r="E60" s="117"/>
      <c r="F60" s="117"/>
    </row>
  </sheetData>
  <mergeCells count="19">
    <mergeCell ref="A8:F8"/>
    <mergeCell ref="A9:F9"/>
    <mergeCell ref="A10:F10"/>
    <mergeCell ref="A16:F16"/>
    <mergeCell ref="B11:F11"/>
    <mergeCell ref="A12:B12"/>
    <mergeCell ref="C12:E12"/>
    <mergeCell ref="C13:E13"/>
    <mergeCell ref="C14:E14"/>
    <mergeCell ref="B60:F60"/>
    <mergeCell ref="A18:F18"/>
    <mergeCell ref="A29:F29"/>
    <mergeCell ref="A37:F37"/>
    <mergeCell ref="E55:F55"/>
    <mergeCell ref="A43:F43"/>
    <mergeCell ref="A51:F51"/>
    <mergeCell ref="A53:F53"/>
    <mergeCell ref="B58:F58"/>
    <mergeCell ref="B59:F59"/>
  </mergeCells>
  <phoneticPr fontId="22" type="noConversion"/>
  <conditionalFormatting sqref="E55">
    <cfRule type="cellIs" dxfId="22" priority="1" operator="equal">
      <formula>"investimento al di sotto del limite minimo"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5" fitToWidth="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topLeftCell="A16" workbookViewId="0">
      <selection activeCell="F21" sqref="F21"/>
    </sheetView>
  </sheetViews>
  <sheetFormatPr defaultRowHeight="12.75" x14ac:dyDescent="0.2"/>
  <cols>
    <col min="1" max="1" width="6" style="14" bestFit="1" customWidth="1"/>
    <col min="2" max="2" width="36.5703125" style="10" customWidth="1"/>
    <col min="3" max="3" width="36.5703125" style="2" bestFit="1" customWidth="1"/>
    <col min="4" max="4" width="36.5703125" style="2" customWidth="1"/>
    <col min="5" max="5" width="12.42578125" style="3" bestFit="1" customWidth="1"/>
    <col min="6" max="6" width="9.140625" style="4"/>
    <col min="7" max="7" width="13.140625" style="3" customWidth="1"/>
    <col min="8" max="8" width="14.140625" style="4" customWidth="1"/>
    <col min="9" max="9" width="16.7109375" style="3" customWidth="1"/>
    <col min="10" max="12" width="9.140625" style="11"/>
    <col min="13" max="16384" width="9.140625" style="3"/>
  </cols>
  <sheetData>
    <row r="1" spans="1:9" ht="21" customHeight="1" x14ac:dyDescent="0.2"/>
    <row r="8" spans="1:9" ht="15.75" x14ac:dyDescent="0.25">
      <c r="A8" s="143" t="s">
        <v>70</v>
      </c>
      <c r="B8" s="142"/>
      <c r="C8" s="142"/>
      <c r="D8" s="142"/>
      <c r="E8" s="142"/>
      <c r="F8" s="142"/>
      <c r="G8" s="142"/>
      <c r="H8" s="22"/>
      <c r="I8" s="22"/>
    </row>
    <row r="9" spans="1:9" ht="15.75" x14ac:dyDescent="0.25">
      <c r="A9" s="152" t="s">
        <v>73</v>
      </c>
      <c r="B9" s="143"/>
      <c r="C9" s="143"/>
      <c r="D9" s="143"/>
      <c r="E9" s="143"/>
      <c r="F9" s="143"/>
      <c r="G9" s="143"/>
      <c r="H9" s="143"/>
      <c r="I9" s="143"/>
    </row>
    <row r="10" spans="1:9" ht="39.75" customHeight="1" x14ac:dyDescent="0.25">
      <c r="A10" s="141" t="s">
        <v>71</v>
      </c>
      <c r="B10" s="142"/>
      <c r="C10" s="142"/>
      <c r="D10" s="142"/>
      <c r="E10" s="142"/>
      <c r="F10" s="142"/>
      <c r="G10" s="142"/>
      <c r="H10" s="18"/>
      <c r="I10" s="18"/>
    </row>
    <row r="11" spans="1:9" s="19" customFormat="1" ht="21" customHeight="1" x14ac:dyDescent="0.25">
      <c r="A11" s="44"/>
      <c r="B11" s="154" t="s">
        <v>58</v>
      </c>
      <c r="C11" s="155"/>
      <c r="D11" s="155"/>
      <c r="E11" s="155"/>
      <c r="F11" s="155"/>
    </row>
    <row r="12" spans="1:9" ht="24" customHeight="1" x14ac:dyDescent="0.2">
      <c r="A12" s="5"/>
      <c r="B12" s="18"/>
      <c r="C12" s="147" t="s">
        <v>34</v>
      </c>
      <c r="D12" s="148"/>
      <c r="E12" s="148"/>
      <c r="F12" s="18"/>
      <c r="G12" s="18"/>
      <c r="H12" s="18"/>
      <c r="I12" s="18"/>
    </row>
    <row r="13" spans="1:9" ht="15" customHeight="1" x14ac:dyDescent="0.2">
      <c r="A13" s="134" t="s">
        <v>10</v>
      </c>
      <c r="B13" s="134"/>
      <c r="C13" s="156"/>
      <c r="D13" s="156"/>
      <c r="E13" s="153"/>
      <c r="F13" s="153"/>
      <c r="G13" s="153"/>
      <c r="H13" s="153"/>
      <c r="I13" s="153"/>
    </row>
    <row r="14" spans="1:9" x14ac:dyDescent="0.2">
      <c r="B14" s="43" t="s">
        <v>35</v>
      </c>
      <c r="C14" s="156"/>
      <c r="D14" s="156"/>
      <c r="E14" s="153"/>
      <c r="F14" s="153"/>
      <c r="G14" s="153"/>
      <c r="H14" s="153"/>
      <c r="I14" s="153"/>
    </row>
    <row r="15" spans="1:9" ht="12" customHeight="1" x14ac:dyDescent="0.2">
      <c r="B15" s="43" t="s">
        <v>36</v>
      </c>
      <c r="C15" s="156"/>
      <c r="D15" s="156"/>
      <c r="E15" s="153"/>
      <c r="F15" s="153"/>
      <c r="G15" s="153"/>
      <c r="H15" s="153"/>
      <c r="I15" s="153"/>
    </row>
    <row r="16" spans="1:9" ht="9.75" customHeight="1" x14ac:dyDescent="0.2">
      <c r="B16" s="11"/>
      <c r="C16" s="3"/>
      <c r="D16" s="16"/>
      <c r="E16" s="5"/>
      <c r="F16" s="5"/>
      <c r="G16" s="5"/>
      <c r="H16" s="18"/>
      <c r="I16" s="5"/>
    </row>
    <row r="17" spans="1:12" ht="7.5" customHeight="1" x14ac:dyDescent="0.2">
      <c r="B17" s="13"/>
    </row>
    <row r="18" spans="1:12" ht="18" customHeight="1" x14ac:dyDescent="0.35">
      <c r="A18" s="149" t="s">
        <v>19</v>
      </c>
      <c r="B18" s="150"/>
      <c r="C18" s="150"/>
      <c r="D18" s="150"/>
      <c r="E18" s="150"/>
      <c r="F18" s="150"/>
      <c r="G18" s="151"/>
      <c r="H18" s="31"/>
      <c r="I18" s="31"/>
    </row>
    <row r="19" spans="1:12" s="17" customFormat="1" ht="50.25" customHeight="1" x14ac:dyDescent="0.25">
      <c r="A19" s="144" t="s">
        <v>7</v>
      </c>
      <c r="B19" s="145"/>
      <c r="C19" s="101" t="s">
        <v>37</v>
      </c>
      <c r="D19" s="101" t="s">
        <v>9</v>
      </c>
      <c r="E19" s="102" t="s">
        <v>8</v>
      </c>
      <c r="F19" s="102" t="s">
        <v>52</v>
      </c>
      <c r="G19" s="157" t="s">
        <v>53</v>
      </c>
      <c r="H19" s="158"/>
      <c r="I19" s="32"/>
      <c r="J19" s="20"/>
      <c r="K19" s="20"/>
      <c r="L19" s="20"/>
    </row>
    <row r="20" spans="1:12" s="8" customFormat="1" ht="33" customHeight="1" x14ac:dyDescent="0.25">
      <c r="A20" s="24" t="s">
        <v>38</v>
      </c>
      <c r="B20" s="30" t="s">
        <v>41</v>
      </c>
      <c r="C20" s="26">
        <f>+'Piano econ. dettaglio'!D28</f>
        <v>0</v>
      </c>
      <c r="D20" s="29"/>
      <c r="E20" s="27">
        <f>C20</f>
        <v>0</v>
      </c>
      <c r="F20" s="165" t="e">
        <f>+E20/$E$26</f>
        <v>#DIV/0!</v>
      </c>
      <c r="G20" s="28"/>
      <c r="H20" s="33"/>
      <c r="I20" s="34"/>
      <c r="J20" s="21"/>
      <c r="K20" s="21"/>
      <c r="L20" s="21"/>
    </row>
    <row r="21" spans="1:12" s="8" customFormat="1" ht="38.25" customHeight="1" x14ac:dyDescent="0.25">
      <c r="A21" s="24" t="s">
        <v>40</v>
      </c>
      <c r="B21" s="30" t="s">
        <v>44</v>
      </c>
      <c r="C21" s="26">
        <f>+'Piano econ. dettaglio'!D36</f>
        <v>0</v>
      </c>
      <c r="D21" s="29" t="s">
        <v>45</v>
      </c>
      <c r="E21" s="27">
        <f>C21</f>
        <v>0</v>
      </c>
      <c r="F21" s="165" t="e">
        <f>+E21/$E$26</f>
        <v>#DIV/0!</v>
      </c>
      <c r="G21" s="38" t="e">
        <f>IF(F21&gt;20%,"superamento massimale","")</f>
        <v>#DIV/0!</v>
      </c>
      <c r="H21" s="33"/>
      <c r="I21" s="34"/>
      <c r="J21" s="21"/>
      <c r="K21" s="21"/>
      <c r="L21" s="21"/>
    </row>
    <row r="22" spans="1:12" s="8" customFormat="1" ht="39.75" customHeight="1" x14ac:dyDescent="0.25">
      <c r="A22" s="24" t="s">
        <v>42</v>
      </c>
      <c r="B22" s="25" t="s">
        <v>59</v>
      </c>
      <c r="C22" s="26">
        <f>+'Piano econ. dettaglio'!D42</f>
        <v>0</v>
      </c>
      <c r="D22" s="29"/>
      <c r="E22" s="27">
        <f>+C22</f>
        <v>0</v>
      </c>
      <c r="F22" s="39"/>
      <c r="G22" s="28"/>
      <c r="H22" s="33"/>
      <c r="I22" s="34"/>
      <c r="J22" s="21"/>
      <c r="K22" s="21"/>
      <c r="L22" s="21"/>
    </row>
    <row r="23" spans="1:12" s="8" customFormat="1" ht="34.5" customHeight="1" x14ac:dyDescent="0.25">
      <c r="A23" s="24" t="s">
        <v>43</v>
      </c>
      <c r="B23" s="25" t="s">
        <v>46</v>
      </c>
      <c r="C23" s="26">
        <f>+'Piano econ. dettaglio'!D50</f>
        <v>0</v>
      </c>
      <c r="D23" s="29" t="s">
        <v>76</v>
      </c>
      <c r="E23" s="27">
        <f>+C23</f>
        <v>0</v>
      </c>
      <c r="F23" s="39" t="e">
        <f>+E23/$E$26</f>
        <v>#DIV/0!</v>
      </c>
      <c r="G23" s="38" t="e">
        <f>IF(F23&gt;5%,"superamento massimale","")</f>
        <v>#DIV/0!</v>
      </c>
      <c r="H23" s="164" t="str">
        <f>IF(E23&gt;5000,"superamento importo max","")</f>
        <v/>
      </c>
      <c r="I23" s="38"/>
      <c r="J23" s="37"/>
      <c r="K23" s="21"/>
      <c r="L23" s="21"/>
    </row>
    <row r="24" spans="1:12" s="8" customFormat="1" ht="27.75" customHeight="1" x14ac:dyDescent="0.25">
      <c r="A24" s="24" t="s">
        <v>39</v>
      </c>
      <c r="B24" s="25" t="s">
        <v>33</v>
      </c>
      <c r="C24" s="26">
        <f>+'Piano econ. dettaglio'!C52</f>
        <v>0</v>
      </c>
      <c r="D24" s="29" t="s">
        <v>48</v>
      </c>
      <c r="E24" s="27">
        <f>+C24</f>
        <v>0</v>
      </c>
      <c r="F24" s="39" t="e">
        <f>+E24/$E$26</f>
        <v>#DIV/0!</v>
      </c>
      <c r="G24" s="38" t="e">
        <f>IF(F24&gt;3%,"superamento massimale","")</f>
        <v>#DIV/0!</v>
      </c>
      <c r="H24" s="164" t="str">
        <f>IF(E24&gt;3000,"superamento importo max","")</f>
        <v/>
      </c>
      <c r="I24" s="34"/>
      <c r="J24" s="21"/>
      <c r="K24" s="21"/>
      <c r="L24" s="21"/>
    </row>
    <row r="25" spans="1:12" s="8" customFormat="1" ht="30" customHeight="1" x14ac:dyDescent="0.25">
      <c r="A25" s="24" t="s">
        <v>47</v>
      </c>
      <c r="B25" s="25" t="s">
        <v>49</v>
      </c>
      <c r="C25" s="26">
        <f>+'Piano econ. dettaglio'!D54</f>
        <v>0</v>
      </c>
      <c r="D25" s="29"/>
      <c r="E25" s="27">
        <f>+C25</f>
        <v>0</v>
      </c>
      <c r="F25" s="39"/>
      <c r="G25" s="28"/>
      <c r="H25" s="33"/>
      <c r="I25" s="34"/>
      <c r="J25" s="21"/>
      <c r="K25" s="21"/>
      <c r="L25" s="21"/>
    </row>
    <row r="26" spans="1:12" s="8" customFormat="1" ht="22.5" customHeight="1" x14ac:dyDescent="0.25">
      <c r="A26" s="146" t="s">
        <v>50</v>
      </c>
      <c r="B26" s="146"/>
      <c r="C26" s="103">
        <f>SUM(C20:C25)</f>
        <v>0</v>
      </c>
      <c r="D26" s="103"/>
      <c r="E26" s="103">
        <f>SUM(E20:E25)</f>
        <v>0</v>
      </c>
      <c r="F26" s="104"/>
      <c r="G26" s="105" t="str">
        <f>IF(E26&gt;3000000, "superamento massimale","")</f>
        <v/>
      </c>
      <c r="H26" s="35"/>
      <c r="I26" s="36"/>
      <c r="J26" s="21"/>
      <c r="K26" s="21"/>
      <c r="L26" s="21"/>
    </row>
    <row r="27" spans="1:12" s="8" customFormat="1" ht="39.75" customHeight="1" thickBot="1" x14ac:dyDescent="0.3">
      <c r="A27" s="15"/>
      <c r="B27" s="12"/>
      <c r="C27" s="9"/>
      <c r="D27" s="9"/>
      <c r="E27" s="159" t="str">
        <f>IF(E26&lt;70000,"Attenzione: progetto di investimento al di sotto del limite minimo di 70.000 euro","")</f>
        <v>Attenzione: progetto di investimento al di sotto del limite minimo di 70.000 euro</v>
      </c>
      <c r="F27" s="160"/>
      <c r="G27" s="160"/>
      <c r="H27" s="160"/>
      <c r="J27" s="21"/>
      <c r="K27" s="21"/>
      <c r="L27" s="21"/>
    </row>
    <row r="28" spans="1:12" ht="13.5" thickTop="1" x14ac:dyDescent="0.2">
      <c r="B28" s="106" t="s">
        <v>8</v>
      </c>
      <c r="C28" s="107">
        <f>+E26</f>
        <v>0</v>
      </c>
      <c r="D28" s="7"/>
      <c r="E28" s="1"/>
      <c r="F28" s="6"/>
    </row>
    <row r="29" spans="1:12" x14ac:dyDescent="0.2">
      <c r="B29" s="108" t="s">
        <v>55</v>
      </c>
      <c r="C29" s="109">
        <v>0.5</v>
      </c>
      <c r="D29" s="7"/>
      <c r="E29" s="40"/>
      <c r="F29" s="6"/>
    </row>
    <row r="30" spans="1:12" x14ac:dyDescent="0.2">
      <c r="B30" s="110" t="s">
        <v>54</v>
      </c>
      <c r="C30" s="111">
        <f>+C28*C29</f>
        <v>0</v>
      </c>
      <c r="D30" s="7" t="str">
        <f>IF(C30&gt;200000, "Superamento contributo richiedibile","")</f>
        <v/>
      </c>
      <c r="E30" s="1"/>
      <c r="F30" s="6"/>
    </row>
    <row r="31" spans="1:12" ht="13.5" thickBot="1" x14ac:dyDescent="0.25">
      <c r="B31" s="112" t="s">
        <v>11</v>
      </c>
      <c r="C31" s="113">
        <f>+C28-C30</f>
        <v>0</v>
      </c>
    </row>
    <row r="32" spans="1:12" ht="13.5" thickTop="1" x14ac:dyDescent="0.2"/>
    <row r="33" spans="1:12" customFormat="1" ht="15.75" x14ac:dyDescent="0.25">
      <c r="A33" s="14"/>
      <c r="B33" s="161" t="s">
        <v>56</v>
      </c>
      <c r="C33" s="162"/>
      <c r="D33" s="162"/>
      <c r="E33" s="162"/>
      <c r="F33" s="162"/>
      <c r="G33" s="162"/>
      <c r="H33" s="41"/>
      <c r="I33" s="41"/>
      <c r="J33" s="19"/>
      <c r="K33" s="19"/>
      <c r="L33" s="19"/>
    </row>
    <row r="34" spans="1:12" ht="15" x14ac:dyDescent="0.2">
      <c r="B34" s="163" t="s">
        <v>57</v>
      </c>
      <c r="C34" s="155"/>
      <c r="D34" s="155"/>
      <c r="E34" s="155"/>
      <c r="F34" s="155"/>
      <c r="G34" s="155"/>
    </row>
    <row r="36" spans="1:12" ht="13.5" thickBot="1" x14ac:dyDescent="0.25">
      <c r="C36" s="42"/>
      <c r="D36" s="42"/>
    </row>
    <row r="39" spans="1:12" ht="15" x14ac:dyDescent="0.25">
      <c r="B39" s="114"/>
      <c r="C39" s="115"/>
      <c r="D39" s="115"/>
      <c r="E39" s="115"/>
      <c r="F39" s="115"/>
      <c r="G39" s="115"/>
    </row>
    <row r="40" spans="1:12" x14ac:dyDescent="0.2">
      <c r="B40" s="23"/>
    </row>
  </sheetData>
  <mergeCells count="19">
    <mergeCell ref="E27:H27"/>
    <mergeCell ref="B33:G33"/>
    <mergeCell ref="B34:G34"/>
    <mergeCell ref="C14:D14"/>
    <mergeCell ref="C15:D15"/>
    <mergeCell ref="A10:G10"/>
    <mergeCell ref="A8:G8"/>
    <mergeCell ref="A19:B19"/>
    <mergeCell ref="A26:B26"/>
    <mergeCell ref="C12:E12"/>
    <mergeCell ref="A18:G18"/>
    <mergeCell ref="A9:I9"/>
    <mergeCell ref="E13:I13"/>
    <mergeCell ref="E14:I14"/>
    <mergeCell ref="E15:I15"/>
    <mergeCell ref="B11:F11"/>
    <mergeCell ref="C13:D13"/>
    <mergeCell ref="A13:B13"/>
    <mergeCell ref="G19:H19"/>
  </mergeCells>
  <phoneticPr fontId="22" type="noConversion"/>
  <conditionalFormatting sqref="G20">
    <cfRule type="cellIs" dxfId="21" priority="33" operator="equal">
      <formula>"superamento massimale"</formula>
    </cfRule>
    <cfRule type="cellIs" dxfId="20" priority="34" operator="equal">
      <formula>"superaemnto massimale"</formula>
    </cfRule>
  </conditionalFormatting>
  <conditionalFormatting sqref="G21 G26">
    <cfRule type="cellIs" dxfId="19" priority="32" operator="equal">
      <formula>"superamento massimale"</formula>
    </cfRule>
  </conditionalFormatting>
  <conditionalFormatting sqref="G22:G25">
    <cfRule type="cellIs" dxfId="18" priority="31" operator="equal">
      <formula>"superamento massimali"</formula>
    </cfRule>
  </conditionalFormatting>
  <conditionalFormatting sqref="D30">
    <cfRule type="cellIs" dxfId="17" priority="26" operator="equal">
      <formula>"Superamento contributo richiedibile"</formula>
    </cfRule>
  </conditionalFormatting>
  <conditionalFormatting sqref="F20:G25">
    <cfRule type="containsErrors" dxfId="16" priority="24">
      <formula>ISERROR(F20)</formula>
    </cfRule>
  </conditionalFormatting>
  <conditionalFormatting sqref="E27">
    <cfRule type="containsText" dxfId="15" priority="18" operator="containsText" text="progetto di investimento al di sotto del limite minimo">
      <formula>NOT(ISERROR(SEARCH("progetto di investimento al di sotto del limite minimo",E27)))</formula>
    </cfRule>
    <cfRule type="cellIs" dxfId="14" priority="19" operator="lessThan">
      <formula>"E28"</formula>
    </cfRule>
    <cfRule type="cellIs" dxfId="13" priority="20" operator="lessThan">
      <formula>50000</formula>
    </cfRule>
    <cfRule type="cellIs" dxfId="12" priority="21" operator="lessThan">
      <formula>"progetto di investimento al di sotto del limite minimo"</formula>
    </cfRule>
    <cfRule type="cellIs" dxfId="11" priority="22" operator="lessThan">
      <formula>"E29"</formula>
    </cfRule>
  </conditionalFormatting>
  <conditionalFormatting sqref="G23">
    <cfRule type="cellIs" dxfId="10" priority="17" operator="equal">
      <formula>"superamento massimale"</formula>
    </cfRule>
  </conditionalFormatting>
  <conditionalFormatting sqref="G24">
    <cfRule type="cellIs" dxfId="9" priority="16" operator="equal">
      <formula>"superamento massimale"</formula>
    </cfRule>
  </conditionalFormatting>
  <conditionalFormatting sqref="H24">
    <cfRule type="cellIs" dxfId="8" priority="9" operator="equal">
      <formula>"superamento massimali"</formula>
    </cfRule>
  </conditionalFormatting>
  <conditionalFormatting sqref="H24">
    <cfRule type="containsErrors" dxfId="7" priority="8">
      <formula>ISERROR(H24)</formula>
    </cfRule>
  </conditionalFormatting>
  <conditionalFormatting sqref="H24">
    <cfRule type="cellIs" dxfId="6" priority="7" operator="equal">
      <formula>"superamento massimale"</formula>
    </cfRule>
  </conditionalFormatting>
  <conditionalFormatting sqref="H23">
    <cfRule type="cellIs" dxfId="5" priority="6" operator="equal">
      <formula>"superamento massimali"</formula>
    </cfRule>
  </conditionalFormatting>
  <conditionalFormatting sqref="H23">
    <cfRule type="containsErrors" dxfId="4" priority="5">
      <formula>ISERROR(H23)</formula>
    </cfRule>
  </conditionalFormatting>
  <conditionalFormatting sqref="H23">
    <cfRule type="cellIs" dxfId="3" priority="4" operator="equal">
      <formula>"superamento massimale"</formula>
    </cfRule>
  </conditionalFormatting>
  <conditionalFormatting sqref="I23">
    <cfRule type="cellIs" dxfId="2" priority="3" operator="equal">
      <formula>"superamento massimali"</formula>
    </cfRule>
  </conditionalFormatting>
  <conditionalFormatting sqref="I23">
    <cfRule type="containsErrors" dxfId="1" priority="2">
      <formula>ISERROR(I23)</formula>
    </cfRule>
  </conditionalFormatting>
  <conditionalFormatting sqref="I23">
    <cfRule type="cellIs" dxfId="0" priority="1" operator="equal">
      <formula>"superamento massimale"</formula>
    </cfRule>
  </conditionalFormatting>
  <printOptions horizontalCentered="1"/>
  <pageMargins left="0.70866141732283472" right="0.70866141732283472" top="0.35433070866141736" bottom="0.35433070866141736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Piano econ. dettaglio</vt:lpstr>
      <vt:lpstr>Piano econ. generale</vt:lpstr>
      <vt:lpstr>'Piano econ. dettaglio'!Area_stampa</vt:lpstr>
      <vt:lpstr>'Piano econ. dettaglio'!Titoli_stampa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Paola</cp:lastModifiedBy>
  <cp:lastPrinted>2020-03-02T11:59:46Z</cp:lastPrinted>
  <dcterms:created xsi:type="dcterms:W3CDTF">2017-05-23T13:44:40Z</dcterms:created>
  <dcterms:modified xsi:type="dcterms:W3CDTF">2020-03-11T10:39:03Z</dcterms:modified>
</cp:coreProperties>
</file>