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d.docs.live.net/e3fa3112d3c34bef/Aarchivio Lavoro/agrit. nuovo bando/XXXX rettifica bando/"/>
    </mc:Choice>
  </mc:AlternateContent>
  <xr:revisionPtr revIDLastSave="8" documentId="11_F7E4F5CAD2DAA34933F31D1C3ECB1FA6A92EE01D" xr6:coauthVersionLast="47" xr6:coauthVersionMax="47" xr10:uidLastSave="{6341E2F2-921F-4A46-8A67-14E4340855AC}"/>
  <workbookProtection workbookAlgorithmName="SHA-512" workbookHashValue="2T+x1XQWZaQFFOJxFK1r6B+caQCn6hwnQtNbk7dBoLQ4iOCXQrDkZAPXshy3y7dvWr55lCdyQ7+sWJ4i8mqudA==" workbookSaltValue="J6KNH/08uuiapvW38/9Ibw==" workbookSpinCount="100000" lockStructure="1"/>
  <bookViews>
    <workbookView xWindow="-108" yWindow="-108" windowWidth="23256" windowHeight="12576" tabRatio="898" activeTab="1" xr2:uid="{00000000-000D-0000-FFFF-FFFF00000000}"/>
  </bookViews>
  <sheets>
    <sheet name="Coltivazione" sheetId="26" r:id="rId1"/>
    <sheet name="Allevamento" sheetId="27" r:id="rId2"/>
    <sheet name="Tabella_CREA" sheetId="12" state="hidden" r:id="rId3"/>
  </sheets>
  <definedNames>
    <definedName name="_xlnm.Print_Area" localSheetId="1">Allevamento!$A:$C</definedName>
    <definedName name="_xlnm.Print_Area" localSheetId="0">Coltivazione!$A:$C</definedName>
    <definedName name="_xlnm.Print_Titles" localSheetId="0">Coltivazione!$6:$7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27" l="1"/>
  <c r="C30" i="27"/>
  <c r="C28" i="27"/>
  <c r="C27" i="27"/>
  <c r="C26" i="27"/>
  <c r="C17" i="27"/>
  <c r="C16" i="27"/>
  <c r="C15" i="27"/>
  <c r="C14" i="27"/>
  <c r="C13" i="27"/>
  <c r="C12" i="27"/>
  <c r="C11" i="27"/>
  <c r="C10" i="27"/>
  <c r="C9" i="27"/>
  <c r="C8" i="27"/>
  <c r="C5" i="27"/>
  <c r="C4" i="27"/>
  <c r="C71" i="26"/>
  <c r="C70" i="26"/>
  <c r="C69" i="26"/>
  <c r="C68" i="26"/>
  <c r="C67" i="26"/>
  <c r="C66" i="26"/>
  <c r="C65" i="26"/>
  <c r="C64" i="26"/>
  <c r="C63" i="26"/>
  <c r="C62" i="26"/>
  <c r="C61" i="26"/>
  <c r="C60" i="26"/>
  <c r="C59" i="26"/>
  <c r="C58" i="26"/>
  <c r="C57" i="26"/>
  <c r="C56" i="26"/>
  <c r="C55" i="26"/>
  <c r="C54" i="26"/>
  <c r="C53" i="26"/>
  <c r="C52" i="26"/>
  <c r="C51" i="26"/>
  <c r="C50" i="26"/>
  <c r="C49" i="26"/>
  <c r="C48" i="26"/>
  <c r="C47" i="26"/>
  <c r="C46" i="26"/>
  <c r="C45" i="26"/>
  <c r="C44" i="26"/>
  <c r="C43" i="26"/>
  <c r="C42" i="26"/>
  <c r="C41" i="26"/>
  <c r="C40" i="26"/>
  <c r="C39" i="26"/>
  <c r="C38" i="26"/>
  <c r="C37" i="26"/>
  <c r="C36" i="26"/>
  <c r="C35" i="26"/>
  <c r="C34" i="26"/>
  <c r="C33" i="26"/>
  <c r="C32" i="26"/>
  <c r="C31" i="26"/>
  <c r="C30" i="26"/>
  <c r="C29" i="26"/>
  <c r="C28" i="26"/>
  <c r="C27" i="26"/>
  <c r="C26" i="26"/>
  <c r="C25" i="26"/>
  <c r="C24" i="26"/>
  <c r="C23" i="26"/>
  <c r="C22" i="26"/>
  <c r="C21" i="26"/>
  <c r="C20" i="26"/>
  <c r="C19" i="26"/>
  <c r="C18" i="26"/>
  <c r="C17" i="26"/>
  <c r="C16" i="26"/>
  <c r="C15" i="26"/>
  <c r="C14" i="26"/>
  <c r="C13" i="26"/>
  <c r="C12" i="26"/>
  <c r="C11" i="26"/>
  <c r="C10" i="26"/>
  <c r="C9" i="26"/>
  <c r="C8" i="26"/>
  <c r="B7" i="26" l="1"/>
  <c r="C7" i="26" l="1"/>
  <c r="I88" i="12" l="1"/>
  <c r="G88" i="12"/>
  <c r="I87" i="12"/>
  <c r="G87" i="12"/>
  <c r="C24" i="27" s="1"/>
  <c r="I86" i="12"/>
  <c r="G86" i="12"/>
  <c r="I85" i="12"/>
  <c r="G85" i="12"/>
  <c r="C22" i="27" s="1"/>
  <c r="I84" i="12"/>
  <c r="G84" i="12"/>
  <c r="I83" i="12"/>
  <c r="G83" i="12"/>
  <c r="I82" i="12"/>
  <c r="G82" i="12"/>
  <c r="C19" i="27" s="1"/>
  <c r="C21" i="27" l="1"/>
  <c r="C29" i="27"/>
  <c r="C23" i="27"/>
  <c r="C7" i="27"/>
  <c r="C20" i="27"/>
  <c r="C18" i="27"/>
  <c r="C25" i="27"/>
  <c r="C6" i="27"/>
  <c r="C3" i="27" s="1"/>
</calcChain>
</file>

<file path=xl/sharedStrings.xml><?xml version="1.0" encoding="utf-8"?>
<sst xmlns="http://schemas.openxmlformats.org/spreadsheetml/2006/main" count="658" uniqueCount="297">
  <si>
    <t>Ragione sociale o Denominazione sociale</t>
  </si>
  <si>
    <t>CUAA</t>
  </si>
  <si>
    <t>FADN_REGION</t>
  </si>
  <si>
    <t>NUTS2</t>
  </si>
  <si>
    <t>Regione_P.A.</t>
  </si>
  <si>
    <t>COD_PRODUCT</t>
  </si>
  <si>
    <t>Rubrica_RICA</t>
  </si>
  <si>
    <t>Descrizione_Rubrica</t>
  </si>
  <si>
    <t>SOC_EUR</t>
  </si>
  <si>
    <t>UM</t>
  </si>
  <si>
    <t xml:space="preserve">ITF1      </t>
  </si>
  <si>
    <t>Abruzzo</t>
  </si>
  <si>
    <t>C1110T</t>
  </si>
  <si>
    <t>D01</t>
  </si>
  <si>
    <t>Frumento tenero e spelta</t>
  </si>
  <si>
    <t>EUR_per_ha</t>
  </si>
  <si>
    <t>C1120T</t>
  </si>
  <si>
    <t>D02</t>
  </si>
  <si>
    <t>Frumento duro</t>
  </si>
  <si>
    <t>C1200T</t>
  </si>
  <si>
    <t>D03</t>
  </si>
  <si>
    <t>Segale</t>
  </si>
  <si>
    <t>C1300T</t>
  </si>
  <si>
    <t>D04</t>
  </si>
  <si>
    <t>Orzo</t>
  </si>
  <si>
    <t>C1400T</t>
  </si>
  <si>
    <t>D05</t>
  </si>
  <si>
    <t>Avena</t>
  </si>
  <si>
    <t>C1500T</t>
  </si>
  <si>
    <t>D06</t>
  </si>
  <si>
    <t>Mais</t>
  </si>
  <si>
    <t>C2000T</t>
  </si>
  <si>
    <t>D07</t>
  </si>
  <si>
    <t>Riso</t>
  </si>
  <si>
    <t>C1600T_C1700T_C1900T</t>
  </si>
  <si>
    <t>D08</t>
  </si>
  <si>
    <t>Altri cereali da granella (sorgo, miglio, panico, farro, ecc.)</t>
  </si>
  <si>
    <t>P1000T</t>
  </si>
  <si>
    <t>D09A</t>
  </si>
  <si>
    <t>R1000T</t>
  </si>
  <si>
    <t>D10</t>
  </si>
  <si>
    <t>Patate (comprese le patate primaticce e da semina)</t>
  </si>
  <si>
    <t>R2000T</t>
  </si>
  <si>
    <t>D11</t>
  </si>
  <si>
    <t>Barbabietola da zucchero</t>
  </si>
  <si>
    <t>R9000T</t>
  </si>
  <si>
    <t>D12</t>
  </si>
  <si>
    <t>Piante sarchiate foraggere</t>
  </si>
  <si>
    <t>V0000_S0000T</t>
  </si>
  <si>
    <t>D14</t>
  </si>
  <si>
    <t xml:space="preserve">Orticole - all'aperto </t>
  </si>
  <si>
    <t>V0000_S0000TO</t>
  </si>
  <si>
    <t>D14A</t>
  </si>
  <si>
    <t>Orticole - all'aperto - in pieno campo</t>
  </si>
  <si>
    <t>V0000_S0000TK</t>
  </si>
  <si>
    <t>D14B</t>
  </si>
  <si>
    <t>Orticole - all'aperto - in orto industriale</t>
  </si>
  <si>
    <t>V0000_S0000S</t>
  </si>
  <si>
    <t>D15</t>
  </si>
  <si>
    <t>Orticole - in serra</t>
  </si>
  <si>
    <t>N0000T</t>
  </si>
  <si>
    <t>D16</t>
  </si>
  <si>
    <t>Fiori e piante ornamentali - all'aperto</t>
  </si>
  <si>
    <t>N0000S</t>
  </si>
  <si>
    <t>D17</t>
  </si>
  <si>
    <t>Fiori e piante ornamentali - in serra</t>
  </si>
  <si>
    <t>G0000T</t>
  </si>
  <si>
    <t>D18</t>
  </si>
  <si>
    <t>Piante raccolte verdi</t>
  </si>
  <si>
    <t>G1000T</t>
  </si>
  <si>
    <t>D18A</t>
  </si>
  <si>
    <t>Prati avvicendati (medica, sulla, trifoglio, lupinella, ecc.)</t>
  </si>
  <si>
    <t>G9100T_G9900T</t>
  </si>
  <si>
    <t>D18B</t>
  </si>
  <si>
    <t>Altre foraggere avvicendate</t>
  </si>
  <si>
    <t>G3000T</t>
  </si>
  <si>
    <t>D18C</t>
  </si>
  <si>
    <t>Altre foraggere: Mais verde</t>
  </si>
  <si>
    <t>G2000T</t>
  </si>
  <si>
    <t>D18D</t>
  </si>
  <si>
    <t>Altre foraggere: Leguminose</t>
  </si>
  <si>
    <t>E0000T</t>
  </si>
  <si>
    <t>D19</t>
  </si>
  <si>
    <t>Semi e piantine seminativi</t>
  </si>
  <si>
    <t>ARA99T_ARA09S</t>
  </si>
  <si>
    <t>D20</t>
  </si>
  <si>
    <t>Altre colture per seminativi</t>
  </si>
  <si>
    <t>Q0000T</t>
  </si>
  <si>
    <t>D21</t>
  </si>
  <si>
    <t>I3000T</t>
  </si>
  <si>
    <t>D23</t>
  </si>
  <si>
    <t>Tabacco</t>
  </si>
  <si>
    <t>I4000T</t>
  </si>
  <si>
    <t>D24</t>
  </si>
  <si>
    <t>Luppolo</t>
  </si>
  <si>
    <t>I1150_2300T</t>
  </si>
  <si>
    <t>D25</t>
  </si>
  <si>
    <t>Cotone</t>
  </si>
  <si>
    <t>I1110T</t>
  </si>
  <si>
    <t>D26</t>
  </si>
  <si>
    <t>Colza e ravizzone</t>
  </si>
  <si>
    <t>I1120T</t>
  </si>
  <si>
    <t>D27</t>
  </si>
  <si>
    <t>Girasole</t>
  </si>
  <si>
    <t>I1130T</t>
  </si>
  <si>
    <t>D28</t>
  </si>
  <si>
    <t>Soia</t>
  </si>
  <si>
    <t>I1140T</t>
  </si>
  <si>
    <t>D29</t>
  </si>
  <si>
    <t>Lino da olio</t>
  </si>
  <si>
    <t>I1190T</t>
  </si>
  <si>
    <t>D30</t>
  </si>
  <si>
    <t>Altre oleaginose erbacee</t>
  </si>
  <si>
    <t>I2100T</t>
  </si>
  <si>
    <t>D31</t>
  </si>
  <si>
    <t>Lino da fibra</t>
  </si>
  <si>
    <t>I2200T</t>
  </si>
  <si>
    <t>D32</t>
  </si>
  <si>
    <t>Canapa</t>
  </si>
  <si>
    <t>I2900T</t>
  </si>
  <si>
    <t>D33</t>
  </si>
  <si>
    <t>Altre colture tessili</t>
  </si>
  <si>
    <t>I5000T</t>
  </si>
  <si>
    <t>D34</t>
  </si>
  <si>
    <t>Piante aromatiche, medicinali e da condimento</t>
  </si>
  <si>
    <t>I6000T_I9000T</t>
  </si>
  <si>
    <t>D35</t>
  </si>
  <si>
    <t>Altre piante industriali</t>
  </si>
  <si>
    <t>J1000T</t>
  </si>
  <si>
    <t>F01</t>
  </si>
  <si>
    <t>Prati permanenti e pascoli</t>
  </si>
  <si>
    <t>J2000T</t>
  </si>
  <si>
    <t>F02</t>
  </si>
  <si>
    <t>Pascoli magri</t>
  </si>
  <si>
    <t>J3000TE</t>
  </si>
  <si>
    <t>F03</t>
  </si>
  <si>
    <t>Prati e pascoli permanenti non in uso</t>
  </si>
  <si>
    <t>K0000T_UAA09S</t>
  </si>
  <si>
    <t>F04</t>
  </si>
  <si>
    <t>Orti familiari</t>
  </si>
  <si>
    <t>F1000T</t>
  </si>
  <si>
    <t>G01A</t>
  </si>
  <si>
    <t>Frutteti - di origine temperata</t>
  </si>
  <si>
    <t>F2000T</t>
  </si>
  <si>
    <t>G01B</t>
  </si>
  <si>
    <t>Frutteti - di origine sub-tropicale</t>
  </si>
  <si>
    <t>F4000T</t>
  </si>
  <si>
    <t>G01C</t>
  </si>
  <si>
    <t>Frutteti - frutta a guscio</t>
  </si>
  <si>
    <t>F3000T</t>
  </si>
  <si>
    <t>G01D</t>
  </si>
  <si>
    <t>F1100T</t>
  </si>
  <si>
    <t>G01E</t>
  </si>
  <si>
    <t>Pomacee</t>
  </si>
  <si>
    <t>F1200T</t>
  </si>
  <si>
    <t>G01F</t>
  </si>
  <si>
    <t>Drupacee</t>
  </si>
  <si>
    <t>T0000T</t>
  </si>
  <si>
    <t>G02</t>
  </si>
  <si>
    <t>Agrumeti</t>
  </si>
  <si>
    <t>O1100T</t>
  </si>
  <si>
    <t>G03A</t>
  </si>
  <si>
    <t>Oliveti - per olive da tavola</t>
  </si>
  <si>
    <t>O1910T</t>
  </si>
  <si>
    <t>G03B</t>
  </si>
  <si>
    <t>Oliveti - per olive da olio (olio)</t>
  </si>
  <si>
    <t>W1110T</t>
  </si>
  <si>
    <t>G04A</t>
  </si>
  <si>
    <t>Vigneti - per uva da vino di qualità DOP</t>
  </si>
  <si>
    <t>W1190T</t>
  </si>
  <si>
    <t>G04B</t>
  </si>
  <si>
    <t>Vigneti - per uva da vino comune</t>
  </si>
  <si>
    <t>W1200T</t>
  </si>
  <si>
    <t>G04C</t>
  </si>
  <si>
    <t>Vigneti - per uva da tavola</t>
  </si>
  <si>
    <t>W1300T</t>
  </si>
  <si>
    <t>G04D</t>
  </si>
  <si>
    <t>Vigneti per uva passa</t>
  </si>
  <si>
    <t>W1120T</t>
  </si>
  <si>
    <t>G04E</t>
  </si>
  <si>
    <t>Vigneti - per uva da vino di qualità IGP</t>
  </si>
  <si>
    <t>W1100T</t>
  </si>
  <si>
    <t>G04F</t>
  </si>
  <si>
    <t>Vigneti da vino</t>
  </si>
  <si>
    <t>L0000T</t>
  </si>
  <si>
    <t>G05</t>
  </si>
  <si>
    <t>Vivai</t>
  </si>
  <si>
    <t>X0000T</t>
  </si>
  <si>
    <t>G06</t>
  </si>
  <si>
    <t>Altre colture permanenti - Alberi di Natale</t>
  </si>
  <si>
    <t>PECR9_H9000T</t>
  </si>
  <si>
    <t>Altre colture permanenti</t>
  </si>
  <si>
    <t>PECRS</t>
  </si>
  <si>
    <t>G07</t>
  </si>
  <si>
    <t>Colture permanenti in serra (Frutteti - di or.temp.)</t>
  </si>
  <si>
    <t>U1000</t>
  </si>
  <si>
    <t>I02</t>
  </si>
  <si>
    <t>Funghi coltivati sotto copertura (100 mq) - 7,2 raccolti</t>
  </si>
  <si>
    <t>EUR_per_100_m2</t>
  </si>
  <si>
    <t>ITF1</t>
  </si>
  <si>
    <t>C_1</t>
  </si>
  <si>
    <t>J01</t>
  </si>
  <si>
    <t>Equini</t>
  </si>
  <si>
    <t>EUR_per_capo</t>
  </si>
  <si>
    <t>A2010</t>
  </si>
  <si>
    <t>J02</t>
  </si>
  <si>
    <t>Bovini maschi e femmine meno di 1 anno</t>
  </si>
  <si>
    <t>A2120</t>
  </si>
  <si>
    <t>J03</t>
  </si>
  <si>
    <t>Bovini maschi da 1 a meno di 2 anni</t>
  </si>
  <si>
    <t>A2220</t>
  </si>
  <si>
    <t>J04</t>
  </si>
  <si>
    <t>Bovini femmine da 1 a meno di 2 anni</t>
  </si>
  <si>
    <t>A2130</t>
  </si>
  <si>
    <t>J05</t>
  </si>
  <si>
    <t>A2230</t>
  </si>
  <si>
    <t>J06</t>
  </si>
  <si>
    <t>Giovenche di 2 anni e più anni</t>
  </si>
  <si>
    <t>A2300F</t>
  </si>
  <si>
    <t>J07</t>
  </si>
  <si>
    <t>Vacche da latte</t>
  </si>
  <si>
    <t>A2300G</t>
  </si>
  <si>
    <t>J08</t>
  </si>
  <si>
    <t>Altre vacche (vacche nutrici, vacche da riforma)</t>
  </si>
  <si>
    <t>A4110K</t>
  </si>
  <si>
    <t>J09A</t>
  </si>
  <si>
    <t>Pecore</t>
  </si>
  <si>
    <t>A4120</t>
  </si>
  <si>
    <t>J09B</t>
  </si>
  <si>
    <t>Ovini - altri (arieti e agnelli)</t>
  </si>
  <si>
    <t>A4210K</t>
  </si>
  <si>
    <t>J10A</t>
  </si>
  <si>
    <t>Capre</t>
  </si>
  <si>
    <t>A4220</t>
  </si>
  <si>
    <t>J10B</t>
  </si>
  <si>
    <t>Caprini - altri</t>
  </si>
  <si>
    <t>A3110</t>
  </si>
  <si>
    <t>J11</t>
  </si>
  <si>
    <t>Suini - lattonzoli &lt; 20 Kg</t>
  </si>
  <si>
    <t>A3120</t>
  </si>
  <si>
    <t>J12</t>
  </si>
  <si>
    <t>Suini - scrofe da riproduzione &gt; 50 Kg</t>
  </si>
  <si>
    <t>A3130</t>
  </si>
  <si>
    <t>J13</t>
  </si>
  <si>
    <t>Suini - altri (verri e suini da ingrasso &gt; 20 Kg)</t>
  </si>
  <si>
    <t>A5140</t>
  </si>
  <si>
    <t>J14</t>
  </si>
  <si>
    <t>Polli da carne (broilers)</t>
  </si>
  <si>
    <t>A5110O</t>
  </si>
  <si>
    <t>J15</t>
  </si>
  <si>
    <t>Galline ovaiole</t>
  </si>
  <si>
    <t>A5230</t>
  </si>
  <si>
    <t>J16A</t>
  </si>
  <si>
    <t>Tacchini</t>
  </si>
  <si>
    <t>A5220</t>
  </si>
  <si>
    <t>J16B</t>
  </si>
  <si>
    <t>Oche</t>
  </si>
  <si>
    <t>A5210</t>
  </si>
  <si>
    <t>Anatre</t>
  </si>
  <si>
    <t>A5410</t>
  </si>
  <si>
    <t>J16C</t>
  </si>
  <si>
    <t>Struzzi</t>
  </si>
  <si>
    <t>A5240_5300</t>
  </si>
  <si>
    <t>J16D</t>
  </si>
  <si>
    <t>Altro pollame (faraone, ecc.)</t>
  </si>
  <si>
    <t>A6111</t>
  </si>
  <si>
    <t>J17</t>
  </si>
  <si>
    <t>Conigli - fattrici</t>
  </si>
  <si>
    <t>A6710R</t>
  </si>
  <si>
    <t>J18</t>
  </si>
  <si>
    <t>Api (alveare)</t>
  </si>
  <si>
    <t>EUR_per_alveare</t>
  </si>
  <si>
    <t>A2300</t>
  </si>
  <si>
    <t>J19</t>
  </si>
  <si>
    <t>Vacche</t>
  </si>
  <si>
    <t>A2410</t>
  </si>
  <si>
    <t>J20</t>
  </si>
  <si>
    <t>Bufale</t>
  </si>
  <si>
    <t>Bovini maschi di 2 anni e più</t>
  </si>
  <si>
    <t>Lumache</t>
  </si>
  <si>
    <t>GG_Ettaro</t>
  </si>
  <si>
    <t>Terreni a riposo o a set-aside senza aiuto</t>
  </si>
  <si>
    <t>Attività di Coltivazione</t>
  </si>
  <si>
    <t>Attività di Allevamento</t>
  </si>
  <si>
    <t>TOTALE</t>
  </si>
  <si>
    <t>Leguminose da granella (piselli, fave e favette, lupini dolci)</t>
  </si>
  <si>
    <t>Coltura</t>
  </si>
  <si>
    <t>Ettari</t>
  </si>
  <si>
    <t>Valore della produzione</t>
  </si>
  <si>
    <t>Razza</t>
  </si>
  <si>
    <t>Consistenza media</t>
  </si>
  <si>
    <t>Azienda</t>
  </si>
  <si>
    <t>Data e luogo</t>
  </si>
  <si>
    <t>Firma</t>
  </si>
  <si>
    <t>Alpaca</t>
  </si>
  <si>
    <t>Tartufi</t>
  </si>
  <si>
    <t>Bacche (piccoli frutti)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</si>
</sst>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0&quot; ha&quot;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rgb="FF3F3F3F"/>
      <name val="Calibri"/>
      <family val="2"/>
      <scheme val="minor"/>
    </font>
    <font>
      <sz val="11"/>
      <color rgb="FFCC660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4472C4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6F0FA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Gray">
        <fgColor auto="1"/>
        <bgColor auto="1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rgb="FF8EA9DB"/>
      </left>
      <right/>
      <top style="medium">
        <color rgb="FF8EA9DB"/>
      </top>
      <bottom style="medium">
        <color rgb="FF8EA9DB"/>
      </bottom>
      <diagonal/>
    </border>
    <border>
      <left/>
      <right/>
      <top style="medium">
        <color rgb="FF8EA9DB"/>
      </top>
      <bottom style="medium">
        <color rgb="FF8EA9DB"/>
      </bottom>
      <diagonal/>
    </border>
    <border>
      <left/>
      <right style="medium">
        <color rgb="FF8EA9DB"/>
      </right>
      <top style="medium">
        <color rgb="FF8EA9DB"/>
      </top>
      <bottom style="medium">
        <color rgb="FF8EA9DB"/>
      </bottom>
      <diagonal/>
    </border>
    <border>
      <left style="medium">
        <color rgb="FF8EA9DB"/>
      </left>
      <right/>
      <top/>
      <bottom style="medium">
        <color rgb="FF8EA9DB"/>
      </bottom>
      <diagonal/>
    </border>
    <border>
      <left/>
      <right/>
      <top/>
      <bottom style="medium">
        <color rgb="FF8EA9DB"/>
      </bottom>
      <diagonal/>
    </border>
    <border>
      <left/>
      <right style="medium">
        <color rgb="FF8EA9DB"/>
      </right>
      <top/>
      <bottom style="medium">
        <color rgb="FF8EA9DB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2">
    <xf numFmtId="0" fontId="0" fillId="0" borderId="0"/>
    <xf numFmtId="0" fontId="5" fillId="0" borderId="1" applyNumberFormat="0" applyFill="0" applyAlignment="0" applyProtection="0"/>
    <xf numFmtId="0" fontId="4" fillId="35" borderId="2" applyNumberFormat="0" applyBorder="0" applyAlignment="0">
      <protection locked="0"/>
    </xf>
    <xf numFmtId="0" fontId="11" fillId="2" borderId="3" applyNumberFormat="0" applyAlignment="0"/>
    <xf numFmtId="0" fontId="4" fillId="36" borderId="11" applyNumberFormat="0" applyBorder="0" applyAlignment="0">
      <alignment vertical="center" wrapText="1"/>
    </xf>
    <xf numFmtId="0" fontId="12" fillId="0" borderId="4" applyNumberFormat="0" applyFill="0" applyAlignment="0" applyProtection="0"/>
    <xf numFmtId="0" fontId="10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25" fillId="39" borderId="22" applyFont="0" applyBorder="0">
      <alignment horizontal="center" vertical="center" wrapText="1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28" applyNumberFormat="0" applyFill="0" applyAlignment="0" applyProtection="0"/>
    <xf numFmtId="0" fontId="17" fillId="0" borderId="29" applyNumberFormat="0" applyFill="0" applyAlignment="0" applyProtection="0"/>
    <xf numFmtId="0" fontId="17" fillId="0" borderId="0" applyNumberFormat="0" applyFill="0" applyBorder="0" applyAlignment="0" applyProtection="0"/>
    <xf numFmtId="0" fontId="18" fillId="6" borderId="0" applyNumberFormat="0" applyBorder="0" applyAlignment="0" applyProtection="0"/>
    <xf numFmtId="0" fontId="19" fillId="7" borderId="0" applyNumberFormat="0" applyBorder="0" applyAlignment="0" applyProtection="0"/>
    <xf numFmtId="0" fontId="20" fillId="8" borderId="0" applyNumberFormat="0" applyBorder="0" applyAlignment="0" applyProtection="0"/>
    <xf numFmtId="0" fontId="21" fillId="9" borderId="30" applyNumberFormat="0" applyAlignment="0" applyProtection="0"/>
    <xf numFmtId="0" fontId="22" fillId="0" borderId="0" applyNumberFormat="0" applyFill="0" applyBorder="0" applyAlignment="0" applyProtection="0"/>
    <xf numFmtId="0" fontId="1" fillId="10" borderId="31" applyNumberFormat="0" applyFont="0" applyAlignment="0" applyProtection="0"/>
    <xf numFmtId="0" fontId="23" fillId="0" borderId="0" applyNumberFormat="0" applyFill="0" applyBorder="0" applyAlignment="0" applyProtection="0"/>
    <xf numFmtId="0" fontId="2" fillId="0" borderId="32" applyNumberFormat="0" applyFill="0" applyAlignment="0" applyProtection="0"/>
    <xf numFmtId="0" fontId="24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4" fillId="34" borderId="0" applyNumberFormat="0" applyBorder="0" applyAlignment="0" applyProtection="0"/>
    <xf numFmtId="0" fontId="3" fillId="5" borderId="17" applyNumberFormat="0" applyFont="0" applyBorder="0" applyAlignment="0">
      <alignment vertical="center" wrapText="1"/>
    </xf>
    <xf numFmtId="0" fontId="8" fillId="37" borderId="14" applyNumberFormat="0" applyBorder="0" applyAlignment="0">
      <alignment vertical="center" wrapText="1"/>
    </xf>
    <xf numFmtId="0" fontId="26" fillId="38" borderId="19" applyNumberFormat="0" applyBorder="0" applyAlignment="0">
      <alignment horizontal="right" vertical="center" wrapText="1"/>
    </xf>
  </cellStyleXfs>
  <cellXfs count="65">
    <xf numFmtId="0" fontId="0" fillId="0" borderId="0" xfId="0"/>
    <xf numFmtId="0" fontId="0" fillId="0" borderId="0" xfId="0" applyAlignment="1">
      <alignment horizont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9" fillId="0" borderId="0" xfId="0" applyFont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4" fillId="0" borderId="0" xfId="0" applyFont="1" applyAlignment="1">
      <alignment vertical="center" wrapText="1"/>
    </xf>
    <xf numFmtId="44" fontId="26" fillId="38" borderId="18" xfId="51" applyNumberFormat="1" applyBorder="1" applyAlignment="1">
      <alignment horizontal="center" vertical="center" wrapText="1"/>
    </xf>
    <xf numFmtId="44" fontId="26" fillId="38" borderId="24" xfId="51" applyNumberFormat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  <xf numFmtId="0" fontId="8" fillId="37" borderId="14" xfId="50" applyBorder="1" applyAlignment="1">
      <alignment horizontal="center" vertical="center" wrapText="1"/>
    </xf>
    <xf numFmtId="0" fontId="8" fillId="37" borderId="15" xfId="50" applyBorder="1" applyAlignment="1">
      <alignment horizontal="center" vertical="center" wrapText="1"/>
    </xf>
    <xf numFmtId="0" fontId="8" fillId="37" borderId="16" xfId="50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0" fillId="0" borderId="14" xfId="0" applyBorder="1" applyAlignment="1">
      <alignment vertical="center" wrapText="1"/>
    </xf>
    <xf numFmtId="0" fontId="26" fillId="38" borderId="20" xfId="51" applyBorder="1" applyAlignment="1">
      <alignment horizontal="center" vertical="center" wrapText="1"/>
    </xf>
    <xf numFmtId="44" fontId="4" fillId="5" borderId="16" xfId="49" applyNumberFormat="1" applyFont="1" applyBorder="1" applyAlignment="1">
      <alignment horizontal="center" vertical="center" wrapText="1"/>
    </xf>
    <xf numFmtId="44" fontId="4" fillId="5" borderId="26" xfId="49" applyNumberFormat="1" applyFont="1" applyBorder="1" applyAlignment="1">
      <alignment horizontal="center" vertical="center" wrapText="1"/>
    </xf>
    <xf numFmtId="44" fontId="4" fillId="5" borderId="18" xfId="49" applyNumberFormat="1" applyFont="1" applyBorder="1" applyAlignment="1">
      <alignment horizontal="center" vertical="center" wrapText="1"/>
    </xf>
    <xf numFmtId="44" fontId="4" fillId="5" borderId="24" xfId="49" applyNumberFormat="1" applyFont="1" applyBorder="1" applyAlignment="1">
      <alignment horizontal="center" vertical="center" wrapText="1"/>
    </xf>
    <xf numFmtId="44" fontId="4" fillId="5" borderId="35" xfId="49" applyNumberFormat="1" applyFont="1" applyBorder="1" applyAlignment="1">
      <alignment vertical="center" wrapText="1"/>
    </xf>
    <xf numFmtId="44" fontId="4" fillId="5" borderId="18" xfId="49" applyNumberFormat="1" applyFont="1" applyBorder="1" applyAlignment="1">
      <alignment vertical="center" wrapText="1"/>
    </xf>
    <xf numFmtId="0" fontId="13" fillId="5" borderId="34" xfId="49" applyFont="1" applyBorder="1" applyAlignment="1">
      <alignment horizontal="left" vertical="center" wrapText="1"/>
    </xf>
    <xf numFmtId="0" fontId="13" fillId="5" borderId="17" xfId="49" applyFont="1" applyBorder="1" applyAlignment="1">
      <alignment horizontal="left" vertical="center" wrapText="1"/>
    </xf>
    <xf numFmtId="0" fontId="13" fillId="5" borderId="19" xfId="49" applyFont="1" applyBorder="1" applyAlignment="1">
      <alignment horizontal="left" vertical="center" wrapText="1"/>
    </xf>
    <xf numFmtId="44" fontId="4" fillId="5" borderId="21" xfId="49" applyNumberFormat="1" applyFont="1" applyBorder="1" applyAlignment="1">
      <alignment vertical="center" wrapText="1"/>
    </xf>
    <xf numFmtId="0" fontId="4" fillId="5" borderId="14" xfId="49" applyFont="1" applyBorder="1" applyAlignment="1">
      <alignment horizontal="left" vertical="center" wrapText="1"/>
    </xf>
    <xf numFmtId="0" fontId="4" fillId="5" borderId="27" xfId="49" applyFont="1" applyBorder="1" applyAlignment="1">
      <alignment horizontal="left" vertical="center" wrapText="1"/>
    </xf>
    <xf numFmtId="0" fontId="4" fillId="5" borderId="17" xfId="49" applyFont="1" applyBorder="1" applyAlignment="1">
      <alignment horizontal="left" vertical="center" wrapText="1"/>
    </xf>
    <xf numFmtId="0" fontId="4" fillId="5" borderId="23" xfId="49" applyFont="1" applyBorder="1" applyAlignment="1">
      <alignment horizontal="left" vertical="center" wrapText="1"/>
    </xf>
    <xf numFmtId="0" fontId="4" fillId="5" borderId="19" xfId="49" applyFont="1" applyBorder="1" applyAlignment="1">
      <alignment horizontal="left" vertical="center" wrapText="1"/>
    </xf>
    <xf numFmtId="44" fontId="4" fillId="5" borderId="21" xfId="49" applyNumberFormat="1" applyFont="1" applyBorder="1" applyAlignment="1">
      <alignment horizontal="center" vertical="center" wrapText="1"/>
    </xf>
    <xf numFmtId="164" fontId="26" fillId="38" borderId="20" xfId="51" applyNumberFormat="1" applyBorder="1" applyAlignment="1">
      <alignment horizontal="center" vertical="center" wrapText="1"/>
    </xf>
    <xf numFmtId="164" fontId="13" fillId="35" borderId="15" xfId="2" applyNumberFormat="1" applyFont="1" applyBorder="1" applyAlignment="1">
      <alignment horizontal="center" vertical="center" wrapText="1"/>
      <protection locked="0"/>
    </xf>
    <xf numFmtId="164" fontId="13" fillId="35" borderId="25" xfId="2" applyNumberFormat="1" applyFont="1" applyBorder="1" applyAlignment="1">
      <alignment horizontal="center" vertical="center" wrapText="1"/>
      <protection locked="0"/>
    </xf>
    <xf numFmtId="164" fontId="13" fillId="35" borderId="13" xfId="2" applyNumberFormat="1" applyFont="1" applyBorder="1" applyAlignment="1">
      <alignment horizontal="center" vertical="center" wrapText="1"/>
      <protection locked="0"/>
    </xf>
    <xf numFmtId="164" fontId="13" fillId="35" borderId="22" xfId="2" applyNumberFormat="1" applyFont="1" applyBorder="1" applyAlignment="1">
      <alignment horizontal="center" vertical="center" wrapText="1"/>
      <protection locked="0"/>
    </xf>
    <xf numFmtId="0" fontId="26" fillId="38" borderId="33" xfId="51" applyBorder="1" applyAlignment="1">
      <alignment horizontal="left" vertical="center" wrapText="1"/>
    </xf>
    <xf numFmtId="0" fontId="26" fillId="38" borderId="12" xfId="51" applyBorder="1" applyAlignment="1">
      <alignment horizontal="left" vertical="center" wrapText="1"/>
    </xf>
    <xf numFmtId="0" fontId="4" fillId="35" borderId="13" xfId="2" applyBorder="1">
      <protection locked="0"/>
    </xf>
    <xf numFmtId="0" fontId="0" fillId="0" borderId="13" xfId="0" applyBorder="1"/>
    <xf numFmtId="0" fontId="4" fillId="5" borderId="13" xfId="49" applyFont="1" applyBorder="1" applyAlignment="1">
      <alignment horizontal="left" vertical="center" wrapText="1"/>
    </xf>
    <xf numFmtId="0" fontId="27" fillId="0" borderId="0" xfId="0" applyFont="1" applyAlignment="1">
      <alignment horizontal="right" vertical="center" wrapText="1"/>
    </xf>
    <xf numFmtId="0" fontId="4" fillId="35" borderId="15" xfId="2" applyBorder="1" applyAlignment="1">
      <alignment horizontal="center" vertical="center" wrapText="1"/>
      <protection locked="0"/>
    </xf>
    <xf numFmtId="164" fontId="13" fillId="35" borderId="20" xfId="2" applyNumberFormat="1" applyFont="1" applyBorder="1" applyAlignment="1">
      <alignment horizontal="center" vertical="center" wrapText="1"/>
      <protection locked="0"/>
    </xf>
    <xf numFmtId="0" fontId="4" fillId="35" borderId="36" xfId="2" applyBorder="1" applyAlignment="1">
      <alignment horizontal="center" vertical="center" wrapText="1"/>
      <protection locked="0"/>
    </xf>
    <xf numFmtId="0" fontId="4" fillId="35" borderId="13" xfId="2" applyBorder="1" applyAlignment="1">
      <alignment horizontal="center" vertical="center" wrapText="1"/>
      <protection locked="0"/>
    </xf>
    <xf numFmtId="0" fontId="4" fillId="35" borderId="15" xfId="2" applyBorder="1" applyAlignment="1">
      <alignment horizontal="center" vertical="center" wrapText="1"/>
      <protection locked="0"/>
    </xf>
    <xf numFmtId="0" fontId="4" fillId="35" borderId="16" xfId="2" applyBorder="1" applyAlignment="1">
      <alignment horizontal="center" vertical="center" wrapText="1"/>
      <protection locked="0"/>
    </xf>
    <xf numFmtId="0" fontId="4" fillId="35" borderId="20" xfId="2" applyBorder="1" applyAlignment="1">
      <alignment horizontal="center" vertical="center" wrapText="1"/>
      <protection locked="0"/>
    </xf>
    <xf numFmtId="0" fontId="4" fillId="35" borderId="21" xfId="2" applyBorder="1" applyAlignment="1">
      <alignment horizontal="center" vertical="center" wrapText="1"/>
      <protection locked="0"/>
    </xf>
  </cellXfs>
  <cellStyles count="52">
    <cellStyle name="20% - Colore 1" xfId="26" builtinId="30" hidden="1"/>
    <cellStyle name="20% - Colore 2" xfId="30" builtinId="34" hidden="1"/>
    <cellStyle name="20% - Colore 3" xfId="34" builtinId="38" hidden="1"/>
    <cellStyle name="20% - Colore 4" xfId="38" builtinId="42" hidden="1"/>
    <cellStyle name="20% - Colore 5" xfId="42" builtinId="46" hidden="1"/>
    <cellStyle name="20% - Colore 6" xfId="46" builtinId="50" hidden="1"/>
    <cellStyle name="40% - Colore 1" xfId="27" builtinId="31" hidden="1"/>
    <cellStyle name="40% - Colore 2" xfId="31" builtinId="35" hidden="1"/>
    <cellStyle name="40% - Colore 3" xfId="35" builtinId="39" hidden="1"/>
    <cellStyle name="40% - Colore 4" xfId="39" builtinId="43" hidden="1"/>
    <cellStyle name="40% - Colore 5" xfId="43" builtinId="47" hidden="1"/>
    <cellStyle name="40% - Colore 6" xfId="47" builtinId="51" hidden="1"/>
    <cellStyle name="60% - Colore 1" xfId="28" builtinId="32" hidden="1"/>
    <cellStyle name="60% - Colore 2" xfId="32" builtinId="36" hidden="1"/>
    <cellStyle name="60% - Colore 3" xfId="36" builtinId="40" hidden="1"/>
    <cellStyle name="60% - Colore 4" xfId="40" builtinId="44" hidden="1"/>
    <cellStyle name="60% - Colore 5" xfId="44" builtinId="48" hidden="1"/>
    <cellStyle name="60% - Colore 6" xfId="48" builtinId="52" hidden="1"/>
    <cellStyle name="Bloccato sfondo bianco" xfId="49" xr:uid="{00000000-0005-0000-0000-000012000000}"/>
    <cellStyle name="Calcolo" xfId="4" builtinId="22" customBuiltin="1"/>
    <cellStyle name="Cella collegata" xfId="5" builtinId="24" hidden="1" customBuiltin="1"/>
    <cellStyle name="Cella da controllare" xfId="20" builtinId="23" hidden="1" customBuiltin="1"/>
    <cellStyle name="cella disattivata" xfId="8" xr:uid="{00000000-0005-0000-0000-000016000000}"/>
    <cellStyle name="Collegamento ipertestuale" xfId="6" builtinId="8" hidden="1"/>
    <cellStyle name="Colore 1" xfId="25" builtinId="29" hidden="1"/>
    <cellStyle name="Colore 2" xfId="29" builtinId="33" hidden="1"/>
    <cellStyle name="Colore 3" xfId="33" builtinId="37" hidden="1"/>
    <cellStyle name="Colore 4" xfId="37" builtinId="41" hidden="1"/>
    <cellStyle name="Colore 5" xfId="41" builtinId="45" hidden="1"/>
    <cellStyle name="Colore 6" xfId="45" builtinId="49" hidden="1"/>
    <cellStyle name="Header tabella verde" xfId="50" xr:uid="{00000000-0005-0000-0000-00001E000000}"/>
    <cellStyle name="Input" xfId="2" builtinId="20" customBuiltin="1"/>
    <cellStyle name="Migliaia" xfId="10" builtinId="3" hidden="1"/>
    <cellStyle name="Migliaia [0]" xfId="11" builtinId="6" hidden="1"/>
    <cellStyle name="Neutrale" xfId="19" builtinId="28" hidden="1"/>
    <cellStyle name="Normale" xfId="0" builtinId="0"/>
    <cellStyle name="Nota" xfId="22" builtinId="10" hidden="1"/>
    <cellStyle name="Output" xfId="3" builtinId="21" hidden="1" customBuiltin="1"/>
    <cellStyle name="Percentuale" xfId="9" builtinId="5" hidden="1"/>
    <cellStyle name="riga totale" xfId="51" xr:uid="{00000000-0005-0000-0000-000027000000}"/>
    <cellStyle name="Testo avviso" xfId="21" builtinId="11" hidden="1"/>
    <cellStyle name="Testo descrittivo" xfId="23" builtinId="53" hidden="1"/>
    <cellStyle name="Titolo" xfId="13" builtinId="15" hidden="1"/>
    <cellStyle name="Titolo 1" xfId="1" builtinId="16" hidden="1" customBuiltin="1"/>
    <cellStyle name="Titolo 2" xfId="14" builtinId="17" hidden="1"/>
    <cellStyle name="Titolo 3" xfId="15" builtinId="18" hidden="1"/>
    <cellStyle name="Titolo 4" xfId="16" builtinId="19" hidden="1"/>
    <cellStyle name="Totale" xfId="24" builtinId="25" hidden="1"/>
    <cellStyle name="Valore non valido" xfId="18" builtinId="27" hidden="1"/>
    <cellStyle name="Valore valido" xfId="17" builtinId="26" hidden="1"/>
    <cellStyle name="Valuta" xfId="7" builtinId="4" hidden="1"/>
    <cellStyle name="Valuta [0]" xfId="12" builtinId="7" hidden="1"/>
  </cellStyles>
  <dxfs count="0"/>
  <tableStyles count="0" defaultTableStyle="TableStyleMedium2" defaultPivotStyle="PivotStyleLight16"/>
  <colors>
    <mruColors>
      <color rgb="FFB4C6E7"/>
      <color rgb="FFF6CC8E"/>
      <color rgb="FFF3B571"/>
      <color rgb="FFCC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0">
    <tabColor theme="7" tint="0.39997558519241921"/>
    <pageSetUpPr fitToPage="1"/>
  </sheetPr>
  <dimension ref="A1:H102"/>
  <sheetViews>
    <sheetView topLeftCell="A35" zoomScaleNormal="100" workbookViewId="0">
      <selection activeCell="B36" sqref="B36"/>
    </sheetView>
  </sheetViews>
  <sheetFormatPr defaultColWidth="9.109375" defaultRowHeight="14.4" x14ac:dyDescent="0.3"/>
  <cols>
    <col min="1" max="1" width="50.88671875" style="23" customWidth="1"/>
    <col min="2" max="2" width="18" style="17" customWidth="1"/>
    <col min="3" max="3" width="20.5546875" style="17" customWidth="1"/>
    <col min="4" max="4" width="12.6640625" style="17" customWidth="1"/>
    <col min="5" max="7" width="9.109375" style="17"/>
    <col min="8" max="8" width="9.6640625" bestFit="1" customWidth="1"/>
    <col min="9" max="16384" width="9.109375" style="17"/>
  </cols>
  <sheetData>
    <row r="1" spans="1:5" ht="25.5" customHeight="1" thickBot="1" x14ac:dyDescent="0.35">
      <c r="A1" s="27" t="s">
        <v>291</v>
      </c>
    </row>
    <row r="2" spans="1:5" ht="28.5" customHeight="1" x14ac:dyDescent="0.3">
      <c r="A2" s="28" t="s">
        <v>0</v>
      </c>
      <c r="B2" s="61"/>
      <c r="C2" s="62"/>
    </row>
    <row r="3" spans="1:5" ht="28.5" customHeight="1" thickBot="1" x14ac:dyDescent="0.35">
      <c r="A3" s="16" t="s">
        <v>1</v>
      </c>
      <c r="B3" s="63"/>
      <c r="C3" s="64"/>
    </row>
    <row r="5" spans="1:5" ht="24" customHeight="1" thickBot="1" x14ac:dyDescent="0.35">
      <c r="A5" s="27" t="s">
        <v>282</v>
      </c>
      <c r="B5" s="18"/>
      <c r="C5" s="18"/>
      <c r="D5" s="15"/>
    </row>
    <row r="6" spans="1:5" ht="24.75" customHeight="1" x14ac:dyDescent="0.3">
      <c r="A6" s="24" t="s">
        <v>286</v>
      </c>
      <c r="B6" s="25" t="s">
        <v>287</v>
      </c>
      <c r="C6" s="26" t="s">
        <v>288</v>
      </c>
      <c r="D6" s="15"/>
      <c r="E6"/>
    </row>
    <row r="7" spans="1:5" ht="15" thickBot="1" x14ac:dyDescent="0.35">
      <c r="A7" s="51" t="s">
        <v>284</v>
      </c>
      <c r="B7" s="46">
        <f xml:space="preserve"> SUM(B$8:B$9985)</f>
        <v>0</v>
      </c>
      <c r="C7" s="19">
        <f xml:space="preserve"> SUM(C$8:C$9985)</f>
        <v>0</v>
      </c>
      <c r="D7" s="15"/>
    </row>
    <row r="8" spans="1:5" x14ac:dyDescent="0.3">
      <c r="A8" s="40" t="s">
        <v>159</v>
      </c>
      <c r="B8" s="47"/>
      <c r="C8" s="30">
        <f>IFERROR(VLOOKUP($A8, Tabella_CREA!$F$2:$G$65, 2, FALSE) * B8, 0)</f>
        <v>0</v>
      </c>
      <c r="D8" s="15"/>
    </row>
    <row r="9" spans="1:5" x14ac:dyDescent="0.3">
      <c r="A9" s="41" t="s">
        <v>86</v>
      </c>
      <c r="B9" s="48"/>
      <c r="C9" s="31">
        <f>IFERROR(VLOOKUP($A9, Tabella_CREA!$F$2:$G$65, 2, FALSE) * B9, 0)</f>
        <v>0</v>
      </c>
    </row>
    <row r="10" spans="1:5" x14ac:dyDescent="0.3">
      <c r="A10" s="42" t="s">
        <v>191</v>
      </c>
      <c r="B10" s="49"/>
      <c r="C10" s="32">
        <f>IFERROR(VLOOKUP($A10, Tabella_CREA!$F$2:$G$65, 2, FALSE) * B10, 0)</f>
        <v>0</v>
      </c>
    </row>
    <row r="11" spans="1:5" x14ac:dyDescent="0.3">
      <c r="A11" s="42" t="s">
        <v>189</v>
      </c>
      <c r="B11" s="49"/>
      <c r="C11" s="32">
        <f>IFERROR(VLOOKUP($A11, Tabella_CREA!$F$2:$G$65, 2, FALSE) * B11, 0)</f>
        <v>0</v>
      </c>
    </row>
    <row r="12" spans="1:5" x14ac:dyDescent="0.3">
      <c r="A12" s="43" t="s">
        <v>121</v>
      </c>
      <c r="B12" s="50"/>
      <c r="C12" s="33">
        <f>IFERROR(VLOOKUP($A12, Tabella_CREA!$F$2:$G$65, 2, FALSE) * B12, 0)</f>
        <v>0</v>
      </c>
    </row>
    <row r="13" spans="1:5" x14ac:dyDescent="0.3">
      <c r="A13" s="42" t="s">
        <v>74</v>
      </c>
      <c r="B13" s="49"/>
      <c r="C13" s="32">
        <f>IFERROR(VLOOKUP($A13, Tabella_CREA!$F$2:$G$65, 2, FALSE) * B13, 0)</f>
        <v>0</v>
      </c>
    </row>
    <row r="14" spans="1:5" x14ac:dyDescent="0.3">
      <c r="A14" s="42" t="s">
        <v>80</v>
      </c>
      <c r="B14" s="49"/>
      <c r="C14" s="32">
        <f>IFERROR(VLOOKUP($A14, Tabella_CREA!$F$2:$G$65, 2, FALSE) * B14, 0)</f>
        <v>0</v>
      </c>
    </row>
    <row r="15" spans="1:5" x14ac:dyDescent="0.3">
      <c r="A15" s="43" t="s">
        <v>77</v>
      </c>
      <c r="B15" s="50"/>
      <c r="C15" s="33">
        <f>IFERROR(VLOOKUP($A15, Tabella_CREA!$F$2:$G$65, 2, FALSE) * B15, 0)</f>
        <v>0</v>
      </c>
    </row>
    <row r="16" spans="1:5" x14ac:dyDescent="0.3">
      <c r="A16" s="42" t="s">
        <v>112</v>
      </c>
      <c r="B16" s="49"/>
      <c r="C16" s="32">
        <f>IFERROR(VLOOKUP($A16, Tabella_CREA!$F$2:$G$65, 2, FALSE) * B16, 0)</f>
        <v>0</v>
      </c>
      <c r="D16" s="56"/>
    </row>
    <row r="17" spans="1:3" x14ac:dyDescent="0.3">
      <c r="A17" s="41" t="s">
        <v>127</v>
      </c>
      <c r="B17" s="48"/>
      <c r="C17" s="31">
        <f>IFERROR(VLOOKUP($A17, Tabella_CREA!$F$2:$G$65, 2, FALSE) * B17, 0)</f>
        <v>0</v>
      </c>
    </row>
    <row r="18" spans="1:3" x14ac:dyDescent="0.3">
      <c r="A18" s="42" t="s">
        <v>36</v>
      </c>
      <c r="B18" s="49"/>
      <c r="C18" s="32">
        <f>IFERROR(VLOOKUP($A18, Tabella_CREA!$F$2:$G$65, 2, FALSE) * B18, 0)</f>
        <v>0</v>
      </c>
    </row>
    <row r="19" spans="1:3" x14ac:dyDescent="0.3">
      <c r="A19" s="42" t="s">
        <v>27</v>
      </c>
      <c r="B19" s="49"/>
      <c r="C19" s="32">
        <f>IFERROR(VLOOKUP($A19, Tabella_CREA!$F$2:$G$65, 2, FALSE) * B19, 0)</f>
        <v>0</v>
      </c>
    </row>
    <row r="20" spans="1:3" x14ac:dyDescent="0.3">
      <c r="A20" s="43" t="s">
        <v>296</v>
      </c>
      <c r="B20" s="50"/>
      <c r="C20" s="33">
        <f>IFERROR(VLOOKUP($A20, Tabella_CREA!$F$2:$G$65, 2, FALSE) * B20, 0)</f>
        <v>0</v>
      </c>
    </row>
    <row r="21" spans="1:3" x14ac:dyDescent="0.3">
      <c r="A21" s="42" t="s">
        <v>44</v>
      </c>
      <c r="B21" s="49"/>
      <c r="C21" s="32">
        <f>IFERROR(VLOOKUP($A21, Tabella_CREA!$F$2:$G$65, 2, FALSE) * B21, 0)</f>
        <v>0</v>
      </c>
    </row>
    <row r="22" spans="1:3" x14ac:dyDescent="0.3">
      <c r="A22" s="42" t="s">
        <v>118</v>
      </c>
      <c r="B22" s="49"/>
      <c r="C22" s="32">
        <f>IFERROR(VLOOKUP($A22, Tabella_CREA!$F$2:$G$65, 2, FALSE) * B22, 0)</f>
        <v>0</v>
      </c>
    </row>
    <row r="23" spans="1:3" x14ac:dyDescent="0.3">
      <c r="A23" s="43" t="s">
        <v>194</v>
      </c>
      <c r="B23" s="50"/>
      <c r="C23" s="33">
        <f>IFERROR(VLOOKUP($A23, Tabella_CREA!$F$2:$G$65, 2, FALSE) * B23, 0)</f>
        <v>0</v>
      </c>
    </row>
    <row r="24" spans="1:3" x14ac:dyDescent="0.3">
      <c r="A24" s="42" t="s">
        <v>100</v>
      </c>
      <c r="B24" s="49"/>
      <c r="C24" s="32">
        <f>IFERROR(VLOOKUP($A24, Tabella_CREA!$F$2:$G$65, 2, FALSE) * B24, 0)</f>
        <v>0</v>
      </c>
    </row>
    <row r="25" spans="1:3" x14ac:dyDescent="0.3">
      <c r="A25" s="41" t="s">
        <v>97</v>
      </c>
      <c r="B25" s="48"/>
      <c r="C25" s="31">
        <f>IFERROR(VLOOKUP($A25, Tabella_CREA!$F$2:$G$65, 2, FALSE) * B25, 0)</f>
        <v>0</v>
      </c>
    </row>
    <row r="26" spans="1:3" x14ac:dyDescent="0.3">
      <c r="A26" s="42" t="s">
        <v>156</v>
      </c>
      <c r="B26" s="49"/>
      <c r="C26" s="32">
        <f>IFERROR(VLOOKUP($A26, Tabella_CREA!$F$2:$G$65, 2, FALSE) * B26, 0)</f>
        <v>0</v>
      </c>
    </row>
    <row r="27" spans="1:3" x14ac:dyDescent="0.3">
      <c r="A27" s="42" t="s">
        <v>62</v>
      </c>
      <c r="B27" s="49"/>
      <c r="C27" s="32">
        <f>IFERROR(VLOOKUP($A27, Tabella_CREA!$F$2:$G$65, 2, FALSE) * B27, 0)</f>
        <v>0</v>
      </c>
    </row>
    <row r="28" spans="1:3" x14ac:dyDescent="0.3">
      <c r="A28" s="43" t="s">
        <v>65</v>
      </c>
      <c r="B28" s="50"/>
      <c r="C28" s="33">
        <f>IFERROR(VLOOKUP($A28, Tabella_CREA!$F$2:$G$65, 2, FALSE) * B28, 0)</f>
        <v>0</v>
      </c>
    </row>
    <row r="29" spans="1:3" x14ac:dyDescent="0.3">
      <c r="A29" s="42" t="s">
        <v>18</v>
      </c>
      <c r="B29" s="49"/>
      <c r="C29" s="32">
        <f>IFERROR(VLOOKUP($A29, Tabella_CREA!$F$2:$G$65, 2, FALSE) * B29, 0)</f>
        <v>0</v>
      </c>
    </row>
    <row r="30" spans="1:3" x14ac:dyDescent="0.3">
      <c r="A30" s="42" t="s">
        <v>14</v>
      </c>
      <c r="B30" s="49"/>
      <c r="C30" s="32">
        <f>IFERROR(VLOOKUP($A30, Tabella_CREA!$F$2:$G$65, 2, FALSE) * B30, 0)</f>
        <v>0</v>
      </c>
    </row>
    <row r="31" spans="1:3" x14ac:dyDescent="0.3">
      <c r="A31" s="43" t="s">
        <v>145</v>
      </c>
      <c r="B31" s="50"/>
      <c r="C31" s="33">
        <f>IFERROR(VLOOKUP($A31, Tabella_CREA!$F$2:$G$65, 2, FALSE) * B31, 0)</f>
        <v>0</v>
      </c>
    </row>
    <row r="32" spans="1:3" x14ac:dyDescent="0.3">
      <c r="A32" s="42" t="s">
        <v>142</v>
      </c>
      <c r="B32" s="49"/>
      <c r="C32" s="32">
        <f>IFERROR(VLOOKUP($A32, Tabella_CREA!$F$2:$G$65, 2, FALSE) * B32, 0)</f>
        <v>0</v>
      </c>
    </row>
    <row r="33" spans="1:3" x14ac:dyDescent="0.3">
      <c r="A33" s="41" t="s">
        <v>148</v>
      </c>
      <c r="B33" s="48"/>
      <c r="C33" s="31">
        <f>IFERROR(VLOOKUP($A33, Tabella_CREA!$F$2:$G$65, 2, FALSE) * B33, 0)</f>
        <v>0</v>
      </c>
    </row>
    <row r="34" spans="1:3" x14ac:dyDescent="0.3">
      <c r="A34" s="42" t="s">
        <v>197</v>
      </c>
      <c r="B34" s="49"/>
      <c r="C34" s="32">
        <f>IFERROR(VLOOKUP($A34, Tabella_CREA!$F$2:$G$65, 2, FALSE) * B34, 0)</f>
        <v>0</v>
      </c>
    </row>
    <row r="35" spans="1:3" x14ac:dyDescent="0.3">
      <c r="A35" s="42" t="s">
        <v>103</v>
      </c>
      <c r="B35" s="49"/>
      <c r="C35" s="32">
        <f>IFERROR(VLOOKUP($A35, Tabella_CREA!$F$2:$G$65, 2, FALSE) * B35, 0)</f>
        <v>0</v>
      </c>
    </row>
    <row r="36" spans="1:3" x14ac:dyDescent="0.3">
      <c r="A36" s="43" t="s">
        <v>285</v>
      </c>
      <c r="B36" s="50"/>
      <c r="C36" s="33">
        <f>IFERROR(VLOOKUP($A36, Tabella_CREA!$F$2:$G$65, 2, FALSE) * B36, 0)</f>
        <v>0</v>
      </c>
    </row>
    <row r="37" spans="1:3" x14ac:dyDescent="0.3">
      <c r="A37" s="42" t="s">
        <v>115</v>
      </c>
      <c r="B37" s="49"/>
      <c r="C37" s="32">
        <f>IFERROR(VLOOKUP($A37, Tabella_CREA!$F$2:$G$65, 2, FALSE) * B37, 0)</f>
        <v>0</v>
      </c>
    </row>
    <row r="38" spans="1:3" x14ac:dyDescent="0.3">
      <c r="A38" s="42" t="s">
        <v>109</v>
      </c>
      <c r="B38" s="49"/>
      <c r="C38" s="32">
        <f>IFERROR(VLOOKUP($A38, Tabella_CREA!$F$2:$G$65, 2, FALSE) * B38, 0)</f>
        <v>0</v>
      </c>
    </row>
    <row r="39" spans="1:3" x14ac:dyDescent="0.3">
      <c r="A39" s="43" t="s">
        <v>94</v>
      </c>
      <c r="B39" s="50"/>
      <c r="C39" s="33">
        <f>IFERROR(VLOOKUP($A39, Tabella_CREA!$F$2:$G$65, 2, FALSE) * B39, 0)</f>
        <v>0</v>
      </c>
    </row>
    <row r="40" spans="1:3" x14ac:dyDescent="0.3">
      <c r="A40" s="42" t="s">
        <v>30</v>
      </c>
      <c r="B40" s="49"/>
      <c r="C40" s="32">
        <f>IFERROR(VLOOKUP($A40, Tabella_CREA!$F$2:$G$65, 2, FALSE) * B40, 0)</f>
        <v>0</v>
      </c>
    </row>
    <row r="41" spans="1:3" x14ac:dyDescent="0.3">
      <c r="A41" s="41" t="s">
        <v>165</v>
      </c>
      <c r="B41" s="48"/>
      <c r="C41" s="31">
        <f>IFERROR(VLOOKUP($A41, Tabella_CREA!$F$2:$G$65, 2, FALSE) * B41, 0)</f>
        <v>0</v>
      </c>
    </row>
    <row r="42" spans="1:3" x14ac:dyDescent="0.3">
      <c r="A42" s="42" t="s">
        <v>162</v>
      </c>
      <c r="B42" s="49"/>
      <c r="C42" s="32">
        <f>IFERROR(VLOOKUP($A42, Tabella_CREA!$F$2:$G$65, 2, FALSE) * B42, 0)</f>
        <v>0</v>
      </c>
    </row>
    <row r="43" spans="1:3" x14ac:dyDescent="0.3">
      <c r="A43" s="42" t="s">
        <v>139</v>
      </c>
      <c r="B43" s="49"/>
      <c r="C43" s="32">
        <f>IFERROR(VLOOKUP($A43, Tabella_CREA!$F$2:$G$65, 2, FALSE) * B43, 0)</f>
        <v>0</v>
      </c>
    </row>
    <row r="44" spans="1:3" x14ac:dyDescent="0.3">
      <c r="A44" s="43" t="s">
        <v>50</v>
      </c>
      <c r="B44" s="50"/>
      <c r="C44" s="33">
        <f>IFERROR(VLOOKUP($A44, Tabella_CREA!$F$2:$G$65, 2, FALSE) * B44, 0)</f>
        <v>0</v>
      </c>
    </row>
    <row r="45" spans="1:3" x14ac:dyDescent="0.3">
      <c r="A45" s="42" t="s">
        <v>56</v>
      </c>
      <c r="B45" s="49"/>
      <c r="C45" s="32">
        <f>IFERROR(VLOOKUP($A45, Tabella_CREA!$F$2:$G$65, 2, FALSE) * B45, 0)</f>
        <v>0</v>
      </c>
    </row>
    <row r="46" spans="1:3" x14ac:dyDescent="0.3">
      <c r="A46" s="42" t="s">
        <v>53</v>
      </c>
      <c r="B46" s="49"/>
      <c r="C46" s="32">
        <f>IFERROR(VLOOKUP($A46, Tabella_CREA!$F$2:$G$65, 2, FALSE) * B46, 0)</f>
        <v>0</v>
      </c>
    </row>
    <row r="47" spans="1:3" x14ac:dyDescent="0.3">
      <c r="A47" s="43" t="s">
        <v>59</v>
      </c>
      <c r="B47" s="49"/>
      <c r="C47" s="33">
        <f>IFERROR(VLOOKUP($A47, Tabella_CREA!$F$2:$G$65, 2, FALSE) * B47, 0)</f>
        <v>0</v>
      </c>
    </row>
    <row r="48" spans="1:3" x14ac:dyDescent="0.3">
      <c r="A48" s="42" t="s">
        <v>24</v>
      </c>
      <c r="B48" s="49"/>
      <c r="C48" s="32">
        <f>IFERROR(VLOOKUP($A48, Tabella_CREA!$F$2:$G$65, 2, FALSE) * B48, 0)</f>
        <v>0</v>
      </c>
    </row>
    <row r="49" spans="1:4" x14ac:dyDescent="0.3">
      <c r="A49" s="41" t="s">
        <v>133</v>
      </c>
      <c r="B49" s="49"/>
      <c r="C49" s="31">
        <f>IFERROR(VLOOKUP($A49, Tabella_CREA!$F$2:$G$65, 2, FALSE) * B49, 0)</f>
        <v>0</v>
      </c>
    </row>
    <row r="50" spans="1:4" x14ac:dyDescent="0.3">
      <c r="A50" s="42" t="s">
        <v>41</v>
      </c>
      <c r="B50" s="49"/>
      <c r="C50" s="32">
        <f>IFERROR(VLOOKUP($A50, Tabella_CREA!$F$2:$G$65, 2, FALSE) * B50, 0)</f>
        <v>0</v>
      </c>
    </row>
    <row r="51" spans="1:4" x14ac:dyDescent="0.3">
      <c r="A51" s="42" t="s">
        <v>124</v>
      </c>
      <c r="B51" s="49"/>
      <c r="C51" s="32">
        <f>IFERROR(VLOOKUP($A51, Tabella_CREA!$F$2:$G$65, 2, FALSE) * B51, 0)</f>
        <v>0</v>
      </c>
    </row>
    <row r="52" spans="1:4" x14ac:dyDescent="0.3">
      <c r="A52" s="43" t="s">
        <v>68</v>
      </c>
      <c r="B52" s="49"/>
      <c r="C52" s="33">
        <f>IFERROR(VLOOKUP($A52, Tabella_CREA!$F$2:$G$65, 2, FALSE) * B52, 0)</f>
        <v>0</v>
      </c>
      <c r="D52" s="56"/>
    </row>
    <row r="53" spans="1:4" x14ac:dyDescent="0.3">
      <c r="A53" s="42" t="s">
        <v>47</v>
      </c>
      <c r="B53" s="49"/>
      <c r="C53" s="32">
        <f>IFERROR(VLOOKUP($A53, Tabella_CREA!$F$2:$G$65, 2, FALSE) * B53, 0)</f>
        <v>0</v>
      </c>
    </row>
    <row r="54" spans="1:4" x14ac:dyDescent="0.3">
      <c r="A54" s="42" t="s">
        <v>153</v>
      </c>
      <c r="B54" s="49"/>
      <c r="C54" s="32">
        <f>IFERROR(VLOOKUP($A54, Tabella_CREA!$F$2:$G$65, 2, FALSE) * B54, 0)</f>
        <v>0</v>
      </c>
    </row>
    <row r="55" spans="1:4" x14ac:dyDescent="0.3">
      <c r="A55" s="43" t="s">
        <v>71</v>
      </c>
      <c r="B55" s="49"/>
      <c r="C55" s="33">
        <f>IFERROR(VLOOKUP($A55, Tabella_CREA!$F$2:$G$65, 2, FALSE) * B55, 0)</f>
        <v>0</v>
      </c>
    </row>
    <row r="56" spans="1:4" x14ac:dyDescent="0.3">
      <c r="A56" s="42" t="s">
        <v>136</v>
      </c>
      <c r="B56" s="49"/>
      <c r="C56" s="32">
        <f>IFERROR(VLOOKUP($A56, Tabella_CREA!$F$2:$G$65, 2, FALSE) * B56, 0)</f>
        <v>0</v>
      </c>
    </row>
    <row r="57" spans="1:4" x14ac:dyDescent="0.3">
      <c r="A57" s="41" t="s">
        <v>130</v>
      </c>
      <c r="B57" s="49"/>
      <c r="C57" s="31">
        <f>IFERROR(VLOOKUP($A57, Tabella_CREA!$F$2:$G$65, 2, FALSE) * B57, 0)</f>
        <v>0</v>
      </c>
    </row>
    <row r="58" spans="1:4" x14ac:dyDescent="0.3">
      <c r="A58" s="42" t="s">
        <v>33</v>
      </c>
      <c r="B58" s="49"/>
      <c r="C58" s="32">
        <f>IFERROR(VLOOKUP($A58, Tabella_CREA!$F$2:$G$65, 2, FALSE) * B58, 0)</f>
        <v>0</v>
      </c>
    </row>
    <row r="59" spans="1:4" x14ac:dyDescent="0.3">
      <c r="A59" s="42" t="s">
        <v>21</v>
      </c>
      <c r="B59" s="49"/>
      <c r="C59" s="32">
        <f>IFERROR(VLOOKUP($A59, Tabella_CREA!$F$2:$G$65, 2, FALSE) * B59, 0)</f>
        <v>0</v>
      </c>
    </row>
    <row r="60" spans="1:4" x14ac:dyDescent="0.3">
      <c r="A60" s="43" t="s">
        <v>83</v>
      </c>
      <c r="B60" s="49"/>
      <c r="C60" s="33">
        <f>IFERROR(VLOOKUP($A60, Tabella_CREA!$F$2:$G$65, 2, FALSE) * B60, 0)</f>
        <v>0</v>
      </c>
    </row>
    <row r="61" spans="1:4" x14ac:dyDescent="0.3">
      <c r="A61" s="42" t="s">
        <v>106</v>
      </c>
      <c r="B61" s="49"/>
      <c r="C61" s="32">
        <f>IFERROR(VLOOKUP($A61, Tabella_CREA!$F$2:$G$65, 2, FALSE) * B61, 0)</f>
        <v>0</v>
      </c>
    </row>
    <row r="62" spans="1:4" x14ac:dyDescent="0.3">
      <c r="A62" s="42" t="s">
        <v>91</v>
      </c>
      <c r="B62" s="49"/>
      <c r="C62" s="32">
        <f>IFERROR(VLOOKUP($A62, Tabella_CREA!$F$2:$G$65, 2, FALSE) * B62, 0)</f>
        <v>0</v>
      </c>
    </row>
    <row r="63" spans="1:4" x14ac:dyDescent="0.3">
      <c r="A63" s="43" t="s">
        <v>295</v>
      </c>
      <c r="B63" s="49"/>
      <c r="C63" s="33">
        <f>IFERROR(VLOOKUP($A63, Tabella_CREA!$F$2:$G$65, 2, FALSE) * B63, 0)</f>
        <v>0</v>
      </c>
    </row>
    <row r="64" spans="1:4" x14ac:dyDescent="0.3">
      <c r="A64" s="42" t="s">
        <v>281</v>
      </c>
      <c r="B64" s="49"/>
      <c r="C64" s="32">
        <f>IFERROR(VLOOKUP($A64, Tabella_CREA!$F$2:$G$65, 2, FALSE) * B64, 0)</f>
        <v>0</v>
      </c>
    </row>
    <row r="65" spans="1:3" x14ac:dyDescent="0.3">
      <c r="A65" s="41" t="s">
        <v>174</v>
      </c>
      <c r="B65" s="49"/>
      <c r="C65" s="31">
        <f>IFERROR(VLOOKUP($A65, Tabella_CREA!$F$2:$G$65, 2, FALSE) * B65, 0)</f>
        <v>0</v>
      </c>
    </row>
    <row r="66" spans="1:3" x14ac:dyDescent="0.3">
      <c r="A66" s="42" t="s">
        <v>171</v>
      </c>
      <c r="B66" s="49"/>
      <c r="C66" s="32">
        <f>IFERROR(VLOOKUP($A66, Tabella_CREA!$F$2:$G$65, 2, FALSE) * B66, 0)</f>
        <v>0</v>
      </c>
    </row>
    <row r="67" spans="1:3" x14ac:dyDescent="0.3">
      <c r="A67" s="42" t="s">
        <v>168</v>
      </c>
      <c r="B67" s="49"/>
      <c r="C67" s="32">
        <f>IFERROR(VLOOKUP($A67, Tabella_CREA!$F$2:$G$65, 2, FALSE) * B67, 0)</f>
        <v>0</v>
      </c>
    </row>
    <row r="68" spans="1:3" x14ac:dyDescent="0.3">
      <c r="A68" s="43" t="s">
        <v>180</v>
      </c>
      <c r="B68" s="49"/>
      <c r="C68" s="33">
        <f>IFERROR(VLOOKUP($A68, Tabella_CREA!$F$2:$G$65, 2, FALSE) * B68, 0)</f>
        <v>0</v>
      </c>
    </row>
    <row r="69" spans="1:3" x14ac:dyDescent="0.3">
      <c r="A69" s="42" t="s">
        <v>183</v>
      </c>
      <c r="B69" s="49"/>
      <c r="C69" s="32">
        <f>IFERROR(VLOOKUP($A69, Tabella_CREA!$F$2:$G$65, 2, FALSE) * B69, 0)</f>
        <v>0</v>
      </c>
    </row>
    <row r="70" spans="1:3" x14ac:dyDescent="0.3">
      <c r="A70" s="42" t="s">
        <v>177</v>
      </c>
      <c r="B70" s="49"/>
      <c r="C70" s="32">
        <f>IFERROR(VLOOKUP($A70, Tabella_CREA!$F$2:$G$65, 2, FALSE) * B70, 0)</f>
        <v>0</v>
      </c>
    </row>
    <row r="71" spans="1:3" ht="15" thickBot="1" x14ac:dyDescent="0.35">
      <c r="A71" s="44" t="s">
        <v>186</v>
      </c>
      <c r="B71" s="58"/>
      <c r="C71" s="45">
        <f>IFERROR(VLOOKUP($A71, Tabella_CREA!$F$2:$G$65, 2, FALSE) * B71, 0)</f>
        <v>0</v>
      </c>
    </row>
    <row r="72" spans="1:3" x14ac:dyDescent="0.3">
      <c r="B72"/>
      <c r="C72"/>
    </row>
    <row r="73" spans="1:3" x14ac:dyDescent="0.3">
      <c r="A73" s="55" t="s">
        <v>292</v>
      </c>
      <c r="B73"/>
      <c r="C73" s="54" t="s">
        <v>293</v>
      </c>
    </row>
    <row r="74" spans="1:3" ht="33" customHeight="1" x14ac:dyDescent="0.3">
      <c r="A74" s="53"/>
      <c r="B74"/>
      <c r="C74" s="53"/>
    </row>
    <row r="75" spans="1:3" x14ac:dyDescent="0.3">
      <c r="A75"/>
      <c r="B75"/>
      <c r="C75"/>
    </row>
    <row r="76" spans="1:3" x14ac:dyDescent="0.3">
      <c r="A76"/>
      <c r="B76"/>
      <c r="C76"/>
    </row>
    <row r="77" spans="1:3" x14ac:dyDescent="0.3">
      <c r="A77"/>
      <c r="B77"/>
      <c r="C77"/>
    </row>
    <row r="78" spans="1:3" x14ac:dyDescent="0.3">
      <c r="A78"/>
      <c r="B78"/>
      <c r="C78"/>
    </row>
    <row r="79" spans="1:3" x14ac:dyDescent="0.3">
      <c r="A79"/>
      <c r="B79"/>
      <c r="C79"/>
    </row>
    <row r="80" spans="1:3" x14ac:dyDescent="0.3">
      <c r="A80"/>
      <c r="B80"/>
      <c r="C80"/>
    </row>
    <row r="81" spans="1:3" x14ac:dyDescent="0.3">
      <c r="A81"/>
      <c r="B81"/>
      <c r="C81"/>
    </row>
    <row r="82" spans="1:3" x14ac:dyDescent="0.3">
      <c r="A82"/>
      <c r="B82"/>
      <c r="C82"/>
    </row>
    <row r="83" spans="1:3" x14ac:dyDescent="0.3">
      <c r="A83"/>
      <c r="B83"/>
      <c r="C83"/>
    </row>
    <row r="84" spans="1:3" x14ac:dyDescent="0.3">
      <c r="A84"/>
      <c r="B84"/>
      <c r="C84"/>
    </row>
    <row r="85" spans="1:3" x14ac:dyDescent="0.3">
      <c r="A85"/>
      <c r="B85"/>
      <c r="C85"/>
    </row>
    <row r="86" spans="1:3" x14ac:dyDescent="0.3">
      <c r="A86"/>
      <c r="B86"/>
      <c r="C86"/>
    </row>
    <row r="87" spans="1:3" x14ac:dyDescent="0.3">
      <c r="A87"/>
      <c r="B87"/>
      <c r="C87"/>
    </row>
    <row r="88" spans="1:3" x14ac:dyDescent="0.3">
      <c r="A88"/>
      <c r="B88"/>
      <c r="C88"/>
    </row>
    <row r="89" spans="1:3" x14ac:dyDescent="0.3">
      <c r="A89"/>
      <c r="B89"/>
      <c r="C89"/>
    </row>
    <row r="90" spans="1:3" x14ac:dyDescent="0.3">
      <c r="A90"/>
      <c r="B90"/>
      <c r="C90"/>
    </row>
    <row r="91" spans="1:3" x14ac:dyDescent="0.3">
      <c r="A91"/>
      <c r="B91"/>
      <c r="C91"/>
    </row>
    <row r="92" spans="1:3" x14ac:dyDescent="0.3">
      <c r="A92"/>
      <c r="B92"/>
      <c r="C92"/>
    </row>
    <row r="93" spans="1:3" x14ac:dyDescent="0.3">
      <c r="A93"/>
      <c r="B93"/>
      <c r="C93"/>
    </row>
    <row r="94" spans="1:3" x14ac:dyDescent="0.3">
      <c r="A94"/>
      <c r="B94"/>
      <c r="C94"/>
    </row>
    <row r="95" spans="1:3" x14ac:dyDescent="0.3">
      <c r="A95"/>
      <c r="B95"/>
      <c r="C95"/>
    </row>
    <row r="96" spans="1:3" x14ac:dyDescent="0.3">
      <c r="A96"/>
      <c r="B96"/>
      <c r="C96"/>
    </row>
    <row r="97" spans="1:3" x14ac:dyDescent="0.3">
      <c r="A97"/>
      <c r="B97"/>
      <c r="C97"/>
    </row>
    <row r="98" spans="1:3" x14ac:dyDescent="0.3">
      <c r="A98"/>
      <c r="B98"/>
      <c r="C98"/>
    </row>
    <row r="99" spans="1:3" x14ac:dyDescent="0.3">
      <c r="A99"/>
      <c r="B99"/>
      <c r="C99"/>
    </row>
    <row r="100" spans="1:3" x14ac:dyDescent="0.3">
      <c r="A100"/>
      <c r="B100"/>
      <c r="C100"/>
    </row>
    <row r="101" spans="1:3" x14ac:dyDescent="0.3">
      <c r="A101"/>
      <c r="B101"/>
      <c r="C101"/>
    </row>
    <row r="102" spans="1:3" x14ac:dyDescent="0.3">
      <c r="A102"/>
      <c r="B102"/>
      <c r="C102"/>
    </row>
  </sheetData>
  <sheetProtection algorithmName="SHA-512" hashValue="xaZulp80ygUgULyXS2iCTxsLKD9d4C3Pp3PKs2cb3luklQqSimqGiB8Ssn79JRsg9adOvk2lijnTCiAfz8MfRA==" saltValue="kFwv+CGUPvTtYPV3kEHQgw==" spinCount="100000" sheet="1" scenarios="1"/>
  <sortState xmlns:xlrd2="http://schemas.microsoft.com/office/spreadsheetml/2017/richdata2" ref="A8:A71">
    <sortCondition ref="A8:A71"/>
  </sortState>
  <mergeCells count="2">
    <mergeCell ref="B2:C2"/>
    <mergeCell ref="B3:C3"/>
  </mergeCells>
  <printOptions horizontalCentered="1"/>
  <pageMargins left="0.23622047244094491" right="0.23622047244094491" top="1.3385826771653544" bottom="0.74803149606299213" header="0.31496062992125984" footer="0.31496062992125984"/>
  <pageSetup paperSize="9" fitToHeight="0" orientation="portrait" r:id="rId1"/>
  <headerFooter>
    <oddHeader>&amp;C&amp;16Allegato 12 - RETTIFICA
Prospetto di calcolo della dimensione economica aziendale</oddHeader>
    <oddFooter>&amp;CIntervento SRD03&amp;RPagina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1">
    <tabColor theme="7" tint="0.39997558519241921"/>
    <pageSetUpPr fitToPage="1"/>
  </sheetPr>
  <dimension ref="A1:E34"/>
  <sheetViews>
    <sheetView tabSelected="1" zoomScaleNormal="100" workbookViewId="0">
      <selection activeCell="B4" sqref="B4"/>
    </sheetView>
  </sheetViews>
  <sheetFormatPr defaultColWidth="9.109375" defaultRowHeight="14.4" x14ac:dyDescent="0.3"/>
  <cols>
    <col min="1" max="1" width="42.33203125" style="17" customWidth="1"/>
    <col min="2" max="2" width="14.5546875" style="17" customWidth="1"/>
    <col min="3" max="3" width="23.5546875" style="17" customWidth="1"/>
    <col min="4" max="6" width="9.109375" style="17"/>
    <col min="7" max="7" width="9.6640625" style="17" bestFit="1" customWidth="1"/>
    <col min="8" max="16384" width="9.109375" style="17"/>
  </cols>
  <sheetData>
    <row r="1" spans="1:5" ht="32.25" customHeight="1" thickBot="1" x14ac:dyDescent="0.35">
      <c r="A1" s="18" t="s">
        <v>283</v>
      </c>
      <c r="B1" s="18"/>
      <c r="C1" s="18"/>
    </row>
    <row r="2" spans="1:5" ht="27.6" x14ac:dyDescent="0.3">
      <c r="A2" s="24" t="s">
        <v>289</v>
      </c>
      <c r="B2" s="25" t="s">
        <v>290</v>
      </c>
      <c r="C2" s="26" t="s">
        <v>288</v>
      </c>
      <c r="E2"/>
    </row>
    <row r="3" spans="1:5" ht="15" thickBot="1" x14ac:dyDescent="0.35">
      <c r="A3" s="52" t="s">
        <v>284</v>
      </c>
      <c r="B3" s="29"/>
      <c r="C3" s="20">
        <f xml:space="preserve"> SUM(C$4:C$9896)</f>
        <v>0</v>
      </c>
    </row>
    <row r="4" spans="1:5" x14ac:dyDescent="0.3">
      <c r="A4" s="36" t="s">
        <v>294</v>
      </c>
      <c r="B4" s="57"/>
      <c r="C4" s="34">
        <f>IFERROR(VLOOKUP(A4,Tabella_CREA!$F$66:$I$93,2,FALSE)*B4,0)</f>
        <v>0</v>
      </c>
    </row>
    <row r="5" spans="1:5" x14ac:dyDescent="0.3">
      <c r="A5" s="37" t="s">
        <v>223</v>
      </c>
      <c r="B5" s="60"/>
      <c r="C5" s="35">
        <f>IFERROR(VLOOKUP(A5,Tabella_CREA!$F$66:$I$93,2,FALSE)*B5,0)</f>
        <v>0</v>
      </c>
    </row>
    <row r="6" spans="1:5" x14ac:dyDescent="0.3">
      <c r="A6" s="37" t="s">
        <v>264</v>
      </c>
      <c r="B6" s="60"/>
      <c r="C6" s="35">
        <f>IFERROR(VLOOKUP(A6,Tabella_CREA!$F$66:$I$93,2,FALSE)*B6,0)</f>
        <v>0</v>
      </c>
    </row>
    <row r="7" spans="1:5" x14ac:dyDescent="0.3">
      <c r="A7" s="37" t="s">
        <v>258</v>
      </c>
      <c r="B7" s="60"/>
      <c r="C7" s="35">
        <f>IFERROR(VLOOKUP(A7,Tabella_CREA!$F$66:$I$93,2,FALSE)*B7,0)</f>
        <v>0</v>
      </c>
    </row>
    <row r="8" spans="1:5" x14ac:dyDescent="0.3">
      <c r="A8" s="37" t="s">
        <v>270</v>
      </c>
      <c r="B8" s="60"/>
      <c r="C8" s="35">
        <f>IFERROR(VLOOKUP(A8,Tabella_CREA!$F$66:$I$93,2,FALSE)*B8,0)</f>
        <v>0</v>
      </c>
    </row>
    <row r="9" spans="1:5" x14ac:dyDescent="0.3">
      <c r="A9" s="37" t="s">
        <v>212</v>
      </c>
      <c r="B9" s="60"/>
      <c r="C9" s="35">
        <f>IFERROR(VLOOKUP(A9,Tabella_CREA!$F$66:$I$93,2,FALSE)*B9,0)</f>
        <v>0</v>
      </c>
    </row>
    <row r="10" spans="1:5" x14ac:dyDescent="0.3">
      <c r="A10" s="37" t="s">
        <v>209</v>
      </c>
      <c r="B10" s="60"/>
      <c r="C10" s="35">
        <f>IFERROR(VLOOKUP(A10,Tabella_CREA!$F$66:$I$93,2,FALSE)*B10,0)</f>
        <v>0</v>
      </c>
    </row>
    <row r="11" spans="1:5" x14ac:dyDescent="0.3">
      <c r="A11" s="37" t="s">
        <v>278</v>
      </c>
      <c r="B11" s="60"/>
      <c r="C11" s="35">
        <f>IFERROR(VLOOKUP(A11,Tabella_CREA!$F$66:$I$93,2,FALSE)*B11,0)</f>
        <v>0</v>
      </c>
    </row>
    <row r="12" spans="1:5" x14ac:dyDescent="0.3">
      <c r="A12" s="37" t="s">
        <v>206</v>
      </c>
      <c r="B12" s="60"/>
      <c r="C12" s="35">
        <f>IFERROR(VLOOKUP(A12,Tabella_CREA!$F$66:$I$93,2,FALSE)*B12,0)</f>
        <v>0</v>
      </c>
    </row>
    <row r="13" spans="1:5" x14ac:dyDescent="0.3">
      <c r="A13" s="37" t="s">
        <v>277</v>
      </c>
      <c r="B13" s="60"/>
      <c r="C13" s="35">
        <f>IFERROR(VLOOKUP(A13,Tabella_CREA!$F$66:$I$93,2,FALSE)*B13,0)</f>
        <v>0</v>
      </c>
    </row>
    <row r="14" spans="1:5" x14ac:dyDescent="0.3">
      <c r="A14" s="37" t="s">
        <v>232</v>
      </c>
      <c r="B14" s="60"/>
      <c r="C14" s="35">
        <f>IFERROR(VLOOKUP(A14,Tabella_CREA!$F$66:$I$93,2,FALSE)*B14,0)</f>
        <v>0</v>
      </c>
    </row>
    <row r="15" spans="1:5" x14ac:dyDescent="0.3">
      <c r="A15" s="37" t="s">
        <v>235</v>
      </c>
      <c r="B15" s="60"/>
      <c r="C15" s="35">
        <f>IFERROR(VLOOKUP(A15,Tabella_CREA!$F$66:$I$93,2,FALSE)*B15,0)</f>
        <v>0</v>
      </c>
    </row>
    <row r="16" spans="1:5" x14ac:dyDescent="0.3">
      <c r="A16" s="37" t="s">
        <v>267</v>
      </c>
      <c r="B16" s="60"/>
      <c r="C16" s="35">
        <f>IFERROR(VLOOKUP(A16,Tabella_CREA!$F$66:$I$93,2,FALSE)*B16,0)</f>
        <v>0</v>
      </c>
    </row>
    <row r="17" spans="1:3" x14ac:dyDescent="0.3">
      <c r="A17" s="37" t="s">
        <v>202</v>
      </c>
      <c r="B17" s="60"/>
      <c r="C17" s="35">
        <f>IFERROR(VLOOKUP(A17,Tabella_CREA!$F$66:$I$93,2,FALSE)*B17,0)</f>
        <v>0</v>
      </c>
    </row>
    <row r="18" spans="1:3" x14ac:dyDescent="0.3">
      <c r="A18" s="37" t="s">
        <v>250</v>
      </c>
      <c r="B18" s="60"/>
      <c r="C18" s="35">
        <f>IFERROR(VLOOKUP(A18,Tabella_CREA!$F$66:$I$93,2,FALSE)*B18,0)</f>
        <v>0</v>
      </c>
    </row>
    <row r="19" spans="1:3" x14ac:dyDescent="0.3">
      <c r="A19" s="37" t="s">
        <v>217</v>
      </c>
      <c r="B19" s="60"/>
      <c r="C19" s="35">
        <f>IFERROR(VLOOKUP(A19,Tabella_CREA!$F$66:$I$93,2,FALSE)*B19,0)</f>
        <v>0</v>
      </c>
    </row>
    <row r="20" spans="1:3" x14ac:dyDescent="0.3">
      <c r="A20" s="37" t="s">
        <v>279</v>
      </c>
      <c r="B20" s="60"/>
      <c r="C20" s="35">
        <f>IFERROR(VLOOKUP(A20,Tabella_CREA!$F$66:$I$93,2,FALSE)*B20,0)</f>
        <v>0</v>
      </c>
    </row>
    <row r="21" spans="1:3" x14ac:dyDescent="0.3">
      <c r="A21" s="37" t="s">
        <v>256</v>
      </c>
      <c r="B21" s="60"/>
      <c r="C21" s="35">
        <f>IFERROR(VLOOKUP(A21,Tabella_CREA!$F$66:$I$93,2,FALSE)*B21,0)</f>
        <v>0</v>
      </c>
    </row>
    <row r="22" spans="1:3" x14ac:dyDescent="0.3">
      <c r="A22" s="37" t="s">
        <v>229</v>
      </c>
      <c r="B22" s="60"/>
      <c r="C22" s="35">
        <f>IFERROR(VLOOKUP(A22,Tabella_CREA!$F$66:$I$93,2,FALSE)*B22,0)</f>
        <v>0</v>
      </c>
    </row>
    <row r="23" spans="1:3" x14ac:dyDescent="0.3">
      <c r="A23" s="37" t="s">
        <v>226</v>
      </c>
      <c r="B23" s="60"/>
      <c r="C23" s="35">
        <f>IFERROR(VLOOKUP(A23,Tabella_CREA!$F$66:$I$93,2,FALSE)*B23,0)</f>
        <v>0</v>
      </c>
    </row>
    <row r="24" spans="1:3" x14ac:dyDescent="0.3">
      <c r="A24" s="37" t="s">
        <v>247</v>
      </c>
      <c r="B24" s="60"/>
      <c r="C24" s="35">
        <f>IFERROR(VLOOKUP(A24,Tabella_CREA!$F$66:$I$93,2,FALSE)*B24,0)</f>
        <v>0</v>
      </c>
    </row>
    <row r="25" spans="1:3" x14ac:dyDescent="0.3">
      <c r="A25" s="37" t="s">
        <v>261</v>
      </c>
      <c r="B25" s="60"/>
      <c r="C25" s="35">
        <f>IFERROR(VLOOKUP(A25,Tabella_CREA!$F$66:$I$93,2,FALSE)*B25,0)</f>
        <v>0</v>
      </c>
    </row>
    <row r="26" spans="1:3" x14ac:dyDescent="0.3">
      <c r="A26" s="37" t="s">
        <v>244</v>
      </c>
      <c r="B26" s="60"/>
      <c r="C26" s="35">
        <f>IFERROR(VLOOKUP(A26,Tabella_CREA!$F$66:$I$93,2,FALSE)*B26,0)</f>
        <v>0</v>
      </c>
    </row>
    <row r="27" spans="1:3" x14ac:dyDescent="0.3">
      <c r="A27" s="37" t="s">
        <v>238</v>
      </c>
      <c r="B27" s="60"/>
      <c r="C27" s="35">
        <f>IFERROR(VLOOKUP(A27,Tabella_CREA!$F$66:$I$93,2,FALSE)*B27,0)</f>
        <v>0</v>
      </c>
    </row>
    <row r="28" spans="1:3" x14ac:dyDescent="0.3">
      <c r="A28" s="37" t="s">
        <v>241</v>
      </c>
      <c r="B28" s="60"/>
      <c r="C28" s="35">
        <f>IFERROR(VLOOKUP(A28,Tabella_CREA!$F$66:$I$93,2,FALSE)*B28,0)</f>
        <v>0</v>
      </c>
    </row>
    <row r="29" spans="1:3" x14ac:dyDescent="0.3">
      <c r="A29" s="37" t="s">
        <v>253</v>
      </c>
      <c r="B29" s="60"/>
      <c r="C29" s="35">
        <f>IFERROR(VLOOKUP(A29,Tabella_CREA!$F$66:$I$93,2,FALSE)*B29,0)</f>
        <v>0</v>
      </c>
    </row>
    <row r="30" spans="1:3" x14ac:dyDescent="0.3">
      <c r="A30" s="37" t="s">
        <v>274</v>
      </c>
      <c r="B30" s="60"/>
      <c r="C30" s="35">
        <f>IFERROR(VLOOKUP(A30,Tabella_CREA!$F$66:$I$93,2,FALSE)*B30,0)</f>
        <v>0</v>
      </c>
    </row>
    <row r="31" spans="1:3" ht="15" thickBot="1" x14ac:dyDescent="0.35">
      <c r="A31" s="38" t="s">
        <v>220</v>
      </c>
      <c r="B31" s="59"/>
      <c r="C31" s="39">
        <f>IFERROR(VLOOKUP(A31,Tabella_CREA!$F$66:$I$93,2,FALSE)*B31,0)</f>
        <v>0</v>
      </c>
    </row>
    <row r="33" spans="1:3" x14ac:dyDescent="0.3">
      <c r="A33" s="55" t="s">
        <v>292</v>
      </c>
      <c r="B33"/>
      <c r="C33" s="54" t="s">
        <v>293</v>
      </c>
    </row>
    <row r="34" spans="1:3" x14ac:dyDescent="0.3">
      <c r="A34" s="53"/>
      <c r="B34"/>
      <c r="C34" s="53"/>
    </row>
  </sheetData>
  <sheetProtection algorithmName="SHA-512" hashValue="O9XCCPIBdhUgBtfFzs+BGvrnUV/j3B44Hvt8DqAzLYioFNMRfxYAYcYeeqLbp5hpjRv65NkJ0rxl+fDFeSQsMQ==" saltValue="+nZRKmG5s0HbnqhtsUQcgQ==" spinCount="100000" sheet="1" scenarios="1"/>
  <sortState xmlns:xlrd2="http://schemas.microsoft.com/office/spreadsheetml/2017/richdata2" ref="A4:A31">
    <sortCondition ref="A4:A31"/>
  </sortState>
  <printOptions horizontalCentered="1"/>
  <pageMargins left="0.23622047244094491" right="0.23622047244094491" top="1.3385826771653544" bottom="0.74803149606299213" header="0.31496062992125984" footer="0.31496062992125984"/>
  <pageSetup paperSize="9" fitToHeight="0" orientation="portrait" r:id="rId1"/>
  <headerFooter>
    <oddHeader>&amp;C&amp;16Allegato 12
Prospetto di calcolo della dimensione economica aziendale</oddHeader>
    <oddFooter>&amp;CIntervento SRD03&amp;RPagina &amp;P di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15">
    <tabColor theme="1"/>
    <pageSetUpPr fitToPage="1"/>
  </sheetPr>
  <dimension ref="A1:M93"/>
  <sheetViews>
    <sheetView topLeftCell="A76" workbookViewId="0">
      <selection activeCell="F69" sqref="F69"/>
    </sheetView>
  </sheetViews>
  <sheetFormatPr defaultColWidth="9.109375" defaultRowHeight="14.4" x14ac:dyDescent="0.3"/>
  <cols>
    <col min="1" max="1" width="11.6640625" style="1" bestFit="1" customWidth="1"/>
    <col min="2" max="2" width="6.6640625" style="1" bestFit="1" customWidth="1"/>
    <col min="3" max="3" width="10.33203125" style="1" bestFit="1" customWidth="1"/>
    <col min="4" max="4" width="18.44140625" style="1" bestFit="1" customWidth="1"/>
    <col min="5" max="5" width="10.109375" style="1" bestFit="1" customWidth="1"/>
    <col min="6" max="6" width="40.33203125" style="14" bestFit="1" customWidth="1"/>
    <col min="7" max="7" width="8.6640625" style="1" bestFit="1" customWidth="1"/>
    <col min="8" max="8" width="16.44140625" style="1" customWidth="1"/>
    <col min="9" max="9" width="8.109375" style="22" bestFit="1" customWidth="1"/>
    <col min="10" max="10" width="3.88671875" style="1" customWidth="1"/>
    <col min="11" max="11" width="9.109375" style="1"/>
    <col min="12" max="13" width="9.109375" style="22"/>
    <col min="14" max="16384" width="9.109375" style="1"/>
  </cols>
  <sheetData>
    <row r="1" spans="1:9" ht="15" thickBot="1" x14ac:dyDescent="0.35">
      <c r="A1" s="2" t="s">
        <v>2</v>
      </c>
      <c r="B1" s="3" t="s">
        <v>3</v>
      </c>
      <c r="C1" s="3" t="s">
        <v>4</v>
      </c>
      <c r="D1" s="3" t="s">
        <v>5</v>
      </c>
      <c r="E1" s="3" t="s">
        <v>6</v>
      </c>
      <c r="F1" s="11" t="s">
        <v>7</v>
      </c>
      <c r="G1" s="3" t="s">
        <v>8</v>
      </c>
      <c r="H1" s="4" t="s">
        <v>9</v>
      </c>
      <c r="I1" s="21" t="s">
        <v>280</v>
      </c>
    </row>
    <row r="2" spans="1:9" ht="15" thickBot="1" x14ac:dyDescent="0.35">
      <c r="A2" s="5">
        <v>292</v>
      </c>
      <c r="B2" s="6" t="s">
        <v>10</v>
      </c>
      <c r="C2" s="6" t="s">
        <v>11</v>
      </c>
      <c r="D2" s="6" t="s">
        <v>12</v>
      </c>
      <c r="E2" s="6" t="s">
        <v>13</v>
      </c>
      <c r="F2" s="12" t="s">
        <v>14</v>
      </c>
      <c r="G2" s="6">
        <v>1012</v>
      </c>
      <c r="H2" s="7" t="s">
        <v>15</v>
      </c>
      <c r="I2" s="7">
        <v>12</v>
      </c>
    </row>
    <row r="3" spans="1:9" ht="15" thickBot="1" x14ac:dyDescent="0.35">
      <c r="A3" s="8">
        <v>292</v>
      </c>
      <c r="B3" s="9" t="s">
        <v>10</v>
      </c>
      <c r="C3" s="9" t="s">
        <v>11</v>
      </c>
      <c r="D3" s="9" t="s">
        <v>16</v>
      </c>
      <c r="E3" s="9" t="s">
        <v>17</v>
      </c>
      <c r="F3" s="13" t="s">
        <v>18</v>
      </c>
      <c r="G3" s="9">
        <v>1312</v>
      </c>
      <c r="H3" s="10" t="s">
        <v>15</v>
      </c>
      <c r="I3" s="10">
        <v>12</v>
      </c>
    </row>
    <row r="4" spans="1:9" ht="15" thickBot="1" x14ac:dyDescent="0.35">
      <c r="A4" s="5">
        <v>292</v>
      </c>
      <c r="B4" s="6" t="s">
        <v>10</v>
      </c>
      <c r="C4" s="6" t="s">
        <v>11</v>
      </c>
      <c r="D4" s="6" t="s">
        <v>19</v>
      </c>
      <c r="E4" s="6" t="s">
        <v>20</v>
      </c>
      <c r="F4" s="12" t="s">
        <v>21</v>
      </c>
      <c r="G4" s="6">
        <v>522</v>
      </c>
      <c r="H4" s="7" t="s">
        <v>15</v>
      </c>
      <c r="I4" s="7">
        <v>12</v>
      </c>
    </row>
    <row r="5" spans="1:9" ht="15" thickBot="1" x14ac:dyDescent="0.35">
      <c r="A5" s="8">
        <v>292</v>
      </c>
      <c r="B5" s="9" t="s">
        <v>10</v>
      </c>
      <c r="C5" s="9" t="s">
        <v>11</v>
      </c>
      <c r="D5" s="9" t="s">
        <v>22</v>
      </c>
      <c r="E5" s="9" t="s">
        <v>23</v>
      </c>
      <c r="F5" s="13" t="s">
        <v>24</v>
      </c>
      <c r="G5" s="9">
        <v>727</v>
      </c>
      <c r="H5" s="10" t="s">
        <v>15</v>
      </c>
      <c r="I5" s="10">
        <v>12</v>
      </c>
    </row>
    <row r="6" spans="1:9" ht="15" thickBot="1" x14ac:dyDescent="0.35">
      <c r="A6" s="5">
        <v>292</v>
      </c>
      <c r="B6" s="6" t="s">
        <v>10</v>
      </c>
      <c r="C6" s="6" t="s">
        <v>11</v>
      </c>
      <c r="D6" s="6" t="s">
        <v>25</v>
      </c>
      <c r="E6" s="6" t="s">
        <v>26</v>
      </c>
      <c r="F6" s="12" t="s">
        <v>27</v>
      </c>
      <c r="G6" s="6">
        <v>518</v>
      </c>
      <c r="H6" s="7" t="s">
        <v>15</v>
      </c>
      <c r="I6" s="7">
        <v>12</v>
      </c>
    </row>
    <row r="7" spans="1:9" ht="15" thickBot="1" x14ac:dyDescent="0.35">
      <c r="A7" s="8">
        <v>292</v>
      </c>
      <c r="B7" s="9" t="s">
        <v>10</v>
      </c>
      <c r="C7" s="9" t="s">
        <v>11</v>
      </c>
      <c r="D7" s="9" t="s">
        <v>28</v>
      </c>
      <c r="E7" s="9" t="s">
        <v>29</v>
      </c>
      <c r="F7" s="13" t="s">
        <v>30</v>
      </c>
      <c r="G7" s="9">
        <v>1530</v>
      </c>
      <c r="H7" s="10" t="s">
        <v>15</v>
      </c>
      <c r="I7" s="10">
        <v>20</v>
      </c>
    </row>
    <row r="8" spans="1:9" ht="15" thickBot="1" x14ac:dyDescent="0.35">
      <c r="A8" s="5">
        <v>292</v>
      </c>
      <c r="B8" s="6" t="s">
        <v>10</v>
      </c>
      <c r="C8" s="6" t="s">
        <v>11</v>
      </c>
      <c r="D8" s="6" t="s">
        <v>31</v>
      </c>
      <c r="E8" s="6" t="s">
        <v>32</v>
      </c>
      <c r="F8" s="12" t="s">
        <v>33</v>
      </c>
      <c r="G8" s="6">
        <v>1172</v>
      </c>
      <c r="H8" s="7" t="s">
        <v>15</v>
      </c>
      <c r="I8" s="7">
        <v>20</v>
      </c>
    </row>
    <row r="9" spans="1:9" ht="15" thickBot="1" x14ac:dyDescent="0.35">
      <c r="A9" s="8">
        <v>292</v>
      </c>
      <c r="B9" s="9" t="s">
        <v>10</v>
      </c>
      <c r="C9" s="9" t="s">
        <v>11</v>
      </c>
      <c r="D9" s="9" t="s">
        <v>34</v>
      </c>
      <c r="E9" s="9" t="s">
        <v>35</v>
      </c>
      <c r="F9" s="13" t="s">
        <v>36</v>
      </c>
      <c r="G9" s="9">
        <v>1238</v>
      </c>
      <c r="H9" s="10" t="s">
        <v>15</v>
      </c>
      <c r="I9" s="10">
        <v>12</v>
      </c>
    </row>
    <row r="10" spans="1:9" ht="15" thickBot="1" x14ac:dyDescent="0.35">
      <c r="A10" s="5">
        <v>292</v>
      </c>
      <c r="B10" s="6" t="s">
        <v>10</v>
      </c>
      <c r="C10" s="6" t="s">
        <v>11</v>
      </c>
      <c r="D10" s="6" t="s">
        <v>37</v>
      </c>
      <c r="E10" s="6" t="s">
        <v>38</v>
      </c>
      <c r="F10" s="12" t="s">
        <v>285</v>
      </c>
      <c r="G10" s="6">
        <v>1636</v>
      </c>
      <c r="H10" s="7" t="s">
        <v>15</v>
      </c>
      <c r="I10" s="7">
        <v>16</v>
      </c>
    </row>
    <row r="11" spans="1:9" ht="15" thickBot="1" x14ac:dyDescent="0.35">
      <c r="A11" s="8">
        <v>292</v>
      </c>
      <c r="B11" s="9" t="s">
        <v>10</v>
      </c>
      <c r="C11" s="9" t="s">
        <v>11</v>
      </c>
      <c r="D11" s="9" t="s">
        <v>39</v>
      </c>
      <c r="E11" s="9" t="s">
        <v>40</v>
      </c>
      <c r="F11" s="13" t="s">
        <v>41</v>
      </c>
      <c r="G11" s="9">
        <v>13257</v>
      </c>
      <c r="H11" s="10" t="s">
        <v>15</v>
      </c>
      <c r="I11" s="10">
        <v>60</v>
      </c>
    </row>
    <row r="12" spans="1:9" ht="15" thickBot="1" x14ac:dyDescent="0.35">
      <c r="A12" s="5">
        <v>292</v>
      </c>
      <c r="B12" s="6" t="s">
        <v>10</v>
      </c>
      <c r="C12" s="6" t="s">
        <v>11</v>
      </c>
      <c r="D12" s="6" t="s">
        <v>42</v>
      </c>
      <c r="E12" s="6" t="s">
        <v>43</v>
      </c>
      <c r="F12" s="12" t="s">
        <v>44</v>
      </c>
      <c r="G12" s="6">
        <v>1805</v>
      </c>
      <c r="H12" s="7" t="s">
        <v>15</v>
      </c>
      <c r="I12" s="7">
        <v>21</v>
      </c>
    </row>
    <row r="13" spans="1:9" ht="15" thickBot="1" x14ac:dyDescent="0.35">
      <c r="A13" s="8">
        <v>292</v>
      </c>
      <c r="B13" s="9" t="s">
        <v>10</v>
      </c>
      <c r="C13" s="9" t="s">
        <v>11</v>
      </c>
      <c r="D13" s="9" t="s">
        <v>45</v>
      </c>
      <c r="E13" s="9" t="s">
        <v>46</v>
      </c>
      <c r="F13" s="13" t="s">
        <v>47</v>
      </c>
      <c r="G13" s="9">
        <v>3808</v>
      </c>
      <c r="H13" s="10" t="s">
        <v>15</v>
      </c>
      <c r="I13" s="10">
        <v>18</v>
      </c>
    </row>
    <row r="14" spans="1:9" ht="15" thickBot="1" x14ac:dyDescent="0.35">
      <c r="A14" s="5">
        <v>292</v>
      </c>
      <c r="B14" s="6" t="s">
        <v>10</v>
      </c>
      <c r="C14" s="6" t="s">
        <v>11</v>
      </c>
      <c r="D14" s="6" t="s">
        <v>48</v>
      </c>
      <c r="E14" s="6" t="s">
        <v>49</v>
      </c>
      <c r="F14" s="12" t="s">
        <v>50</v>
      </c>
      <c r="G14" s="6">
        <v>21983</v>
      </c>
      <c r="H14" s="7" t="s">
        <v>15</v>
      </c>
      <c r="I14" s="7">
        <v>120</v>
      </c>
    </row>
    <row r="15" spans="1:9" ht="15" thickBot="1" x14ac:dyDescent="0.35">
      <c r="A15" s="8">
        <v>292</v>
      </c>
      <c r="B15" s="9" t="s">
        <v>10</v>
      </c>
      <c r="C15" s="9" t="s">
        <v>11</v>
      </c>
      <c r="D15" s="9" t="s">
        <v>51</v>
      </c>
      <c r="E15" s="9" t="s">
        <v>52</v>
      </c>
      <c r="F15" s="13" t="s">
        <v>53</v>
      </c>
      <c r="G15" s="9">
        <v>21842</v>
      </c>
      <c r="H15" s="10" t="s">
        <v>15</v>
      </c>
      <c r="I15" s="10">
        <v>120</v>
      </c>
    </row>
    <row r="16" spans="1:9" ht="15" thickBot="1" x14ac:dyDescent="0.35">
      <c r="A16" s="5">
        <v>292</v>
      </c>
      <c r="B16" s="6" t="s">
        <v>10</v>
      </c>
      <c r="C16" s="6" t="s">
        <v>11</v>
      </c>
      <c r="D16" s="6" t="s">
        <v>54</v>
      </c>
      <c r="E16" s="6" t="s">
        <v>55</v>
      </c>
      <c r="F16" s="12" t="s">
        <v>56</v>
      </c>
      <c r="G16" s="6">
        <v>22124</v>
      </c>
      <c r="H16" s="7" t="s">
        <v>15</v>
      </c>
      <c r="I16" s="7">
        <v>155</v>
      </c>
    </row>
    <row r="17" spans="1:9" ht="15" thickBot="1" x14ac:dyDescent="0.35">
      <c r="A17" s="8">
        <v>292</v>
      </c>
      <c r="B17" s="9" t="s">
        <v>10</v>
      </c>
      <c r="C17" s="9" t="s">
        <v>11</v>
      </c>
      <c r="D17" s="9" t="s">
        <v>57</v>
      </c>
      <c r="E17" s="9" t="s">
        <v>58</v>
      </c>
      <c r="F17" s="13" t="s">
        <v>59</v>
      </c>
      <c r="G17" s="9">
        <v>33138</v>
      </c>
      <c r="H17" s="10" t="s">
        <v>15</v>
      </c>
      <c r="I17" s="10">
        <v>1000</v>
      </c>
    </row>
    <row r="18" spans="1:9" ht="15" thickBot="1" x14ac:dyDescent="0.35">
      <c r="A18" s="5">
        <v>292</v>
      </c>
      <c r="B18" s="6" t="s">
        <v>10</v>
      </c>
      <c r="C18" s="6" t="s">
        <v>11</v>
      </c>
      <c r="D18" s="6" t="s">
        <v>60</v>
      </c>
      <c r="E18" s="6" t="s">
        <v>61</v>
      </c>
      <c r="F18" s="12" t="s">
        <v>62</v>
      </c>
      <c r="G18" s="6">
        <v>98670</v>
      </c>
      <c r="H18" s="7" t="s">
        <v>15</v>
      </c>
      <c r="I18" s="7">
        <v>1000</v>
      </c>
    </row>
    <row r="19" spans="1:9" ht="15" thickBot="1" x14ac:dyDescent="0.35">
      <c r="A19" s="8">
        <v>292</v>
      </c>
      <c r="B19" s="9" t="s">
        <v>10</v>
      </c>
      <c r="C19" s="9" t="s">
        <v>11</v>
      </c>
      <c r="D19" s="9" t="s">
        <v>63</v>
      </c>
      <c r="E19" s="9" t="s">
        <v>64</v>
      </c>
      <c r="F19" s="13" t="s">
        <v>65</v>
      </c>
      <c r="G19" s="9">
        <v>187154</v>
      </c>
      <c r="H19" s="10" t="s">
        <v>15</v>
      </c>
      <c r="I19" s="10">
        <v>1000</v>
      </c>
    </row>
    <row r="20" spans="1:9" ht="15" thickBot="1" x14ac:dyDescent="0.35">
      <c r="A20" s="5">
        <v>292</v>
      </c>
      <c r="B20" s="6" t="s">
        <v>10</v>
      </c>
      <c r="C20" s="6" t="s">
        <v>11</v>
      </c>
      <c r="D20" s="6" t="s">
        <v>66</v>
      </c>
      <c r="E20" s="6" t="s">
        <v>67</v>
      </c>
      <c r="F20" s="12" t="s">
        <v>68</v>
      </c>
      <c r="G20" s="6">
        <v>973</v>
      </c>
      <c r="H20" s="7" t="s">
        <v>15</v>
      </c>
      <c r="I20" s="7">
        <v>18</v>
      </c>
    </row>
    <row r="21" spans="1:9" ht="15" thickBot="1" x14ac:dyDescent="0.35">
      <c r="A21" s="8">
        <v>292</v>
      </c>
      <c r="B21" s="9" t="s">
        <v>10</v>
      </c>
      <c r="C21" s="9" t="s">
        <v>11</v>
      </c>
      <c r="D21" s="9" t="s">
        <v>69</v>
      </c>
      <c r="E21" s="9" t="s">
        <v>70</v>
      </c>
      <c r="F21" s="13" t="s">
        <v>71</v>
      </c>
      <c r="G21" s="9">
        <v>721</v>
      </c>
      <c r="H21" s="10" t="s">
        <v>15</v>
      </c>
      <c r="I21" s="10">
        <v>18</v>
      </c>
    </row>
    <row r="22" spans="1:9" ht="15" thickBot="1" x14ac:dyDescent="0.35">
      <c r="A22" s="5">
        <v>292</v>
      </c>
      <c r="B22" s="6" t="s">
        <v>10</v>
      </c>
      <c r="C22" s="6" t="s">
        <v>11</v>
      </c>
      <c r="D22" s="6" t="s">
        <v>72</v>
      </c>
      <c r="E22" s="6" t="s">
        <v>73</v>
      </c>
      <c r="F22" s="12" t="s">
        <v>74</v>
      </c>
      <c r="G22" s="6">
        <v>444</v>
      </c>
      <c r="H22" s="7" t="s">
        <v>15</v>
      </c>
      <c r="I22" s="7">
        <v>18</v>
      </c>
    </row>
    <row r="23" spans="1:9" ht="15" thickBot="1" x14ac:dyDescent="0.35">
      <c r="A23" s="8">
        <v>292</v>
      </c>
      <c r="B23" s="9" t="s">
        <v>10</v>
      </c>
      <c r="C23" s="9" t="s">
        <v>11</v>
      </c>
      <c r="D23" s="9" t="s">
        <v>75</v>
      </c>
      <c r="E23" s="9" t="s">
        <v>76</v>
      </c>
      <c r="F23" s="13" t="s">
        <v>77</v>
      </c>
      <c r="G23" s="9">
        <v>1501</v>
      </c>
      <c r="H23" s="10" t="s">
        <v>15</v>
      </c>
      <c r="I23" s="10">
        <v>18</v>
      </c>
    </row>
    <row r="24" spans="1:9" ht="15" thickBot="1" x14ac:dyDescent="0.35">
      <c r="A24" s="5">
        <v>292</v>
      </c>
      <c r="B24" s="6" t="s">
        <v>10</v>
      </c>
      <c r="C24" s="6" t="s">
        <v>11</v>
      </c>
      <c r="D24" s="6" t="s">
        <v>78</v>
      </c>
      <c r="E24" s="6" t="s">
        <v>79</v>
      </c>
      <c r="F24" s="12" t="s">
        <v>80</v>
      </c>
      <c r="G24" s="6">
        <v>467</v>
      </c>
      <c r="H24" s="7" t="s">
        <v>15</v>
      </c>
      <c r="I24" s="7">
        <v>18</v>
      </c>
    </row>
    <row r="25" spans="1:9" ht="15" thickBot="1" x14ac:dyDescent="0.35">
      <c r="A25" s="8">
        <v>292</v>
      </c>
      <c r="B25" s="9" t="s">
        <v>10</v>
      </c>
      <c r="C25" s="9" t="s">
        <v>11</v>
      </c>
      <c r="D25" s="9" t="s">
        <v>81</v>
      </c>
      <c r="E25" s="9" t="s">
        <v>82</v>
      </c>
      <c r="F25" s="13" t="s">
        <v>83</v>
      </c>
      <c r="G25" s="9">
        <v>5363</v>
      </c>
      <c r="H25" s="10" t="s">
        <v>15</v>
      </c>
      <c r="I25" s="10">
        <v>15</v>
      </c>
    </row>
    <row r="26" spans="1:9" ht="15" thickBot="1" x14ac:dyDescent="0.35">
      <c r="A26" s="5">
        <v>292</v>
      </c>
      <c r="B26" s="6" t="s">
        <v>10</v>
      </c>
      <c r="C26" s="6" t="s">
        <v>11</v>
      </c>
      <c r="D26" s="6" t="s">
        <v>84</v>
      </c>
      <c r="E26" s="6" t="s">
        <v>85</v>
      </c>
      <c r="F26" s="12" t="s">
        <v>86</v>
      </c>
      <c r="G26" s="6">
        <v>1145</v>
      </c>
      <c r="H26" s="7" t="s">
        <v>15</v>
      </c>
      <c r="I26" s="7">
        <v>12</v>
      </c>
    </row>
    <row r="27" spans="1:9" ht="15" thickBot="1" x14ac:dyDescent="0.35">
      <c r="A27" s="8">
        <v>292</v>
      </c>
      <c r="B27" s="9" t="s">
        <v>10</v>
      </c>
      <c r="C27" s="9" t="s">
        <v>11</v>
      </c>
      <c r="D27" s="9" t="s">
        <v>87</v>
      </c>
      <c r="E27" s="9" t="s">
        <v>88</v>
      </c>
      <c r="F27" s="13" t="s">
        <v>281</v>
      </c>
      <c r="G27" s="9">
        <v>0</v>
      </c>
      <c r="H27" s="10" t="s">
        <v>15</v>
      </c>
      <c r="I27" s="10">
        <v>0</v>
      </c>
    </row>
    <row r="28" spans="1:9" ht="15" thickBot="1" x14ac:dyDescent="0.35">
      <c r="A28" s="5">
        <v>292</v>
      </c>
      <c r="B28" s="6" t="s">
        <v>10</v>
      </c>
      <c r="C28" s="6" t="s">
        <v>11</v>
      </c>
      <c r="D28" s="6" t="s">
        <v>89</v>
      </c>
      <c r="E28" s="6" t="s">
        <v>90</v>
      </c>
      <c r="F28" s="12" t="s">
        <v>91</v>
      </c>
      <c r="G28" s="6">
        <v>6370</v>
      </c>
      <c r="H28" s="7" t="s">
        <v>15</v>
      </c>
      <c r="I28" s="7">
        <v>180</v>
      </c>
    </row>
    <row r="29" spans="1:9" ht="15" thickBot="1" x14ac:dyDescent="0.35">
      <c r="A29" s="8">
        <v>292</v>
      </c>
      <c r="B29" s="9" t="s">
        <v>10</v>
      </c>
      <c r="C29" s="9" t="s">
        <v>11</v>
      </c>
      <c r="D29" s="9" t="s">
        <v>92</v>
      </c>
      <c r="E29" s="9" t="s">
        <v>93</v>
      </c>
      <c r="F29" s="13" t="s">
        <v>94</v>
      </c>
      <c r="G29" s="9">
        <v>10175</v>
      </c>
      <c r="H29" s="10" t="s">
        <v>15</v>
      </c>
      <c r="I29" s="10">
        <v>40</v>
      </c>
    </row>
    <row r="30" spans="1:9" ht="15" thickBot="1" x14ac:dyDescent="0.35">
      <c r="A30" s="5">
        <v>292</v>
      </c>
      <c r="B30" s="6" t="s">
        <v>10</v>
      </c>
      <c r="C30" s="6" t="s">
        <v>11</v>
      </c>
      <c r="D30" s="6" t="s">
        <v>95</v>
      </c>
      <c r="E30" s="6" t="s">
        <v>96</v>
      </c>
      <c r="F30" s="12" t="s">
        <v>97</v>
      </c>
      <c r="G30" s="6">
        <v>1400</v>
      </c>
      <c r="H30" s="7" t="s">
        <v>15</v>
      </c>
      <c r="I30" s="7">
        <v>12</v>
      </c>
    </row>
    <row r="31" spans="1:9" ht="15" thickBot="1" x14ac:dyDescent="0.35">
      <c r="A31" s="8">
        <v>292</v>
      </c>
      <c r="B31" s="9" t="s">
        <v>10</v>
      </c>
      <c r="C31" s="9" t="s">
        <v>11</v>
      </c>
      <c r="D31" s="9" t="s">
        <v>98</v>
      </c>
      <c r="E31" s="9" t="s">
        <v>99</v>
      </c>
      <c r="F31" s="13" t="s">
        <v>100</v>
      </c>
      <c r="G31" s="9">
        <v>335</v>
      </c>
      <c r="H31" s="10" t="s">
        <v>15</v>
      </c>
      <c r="I31" s="10">
        <v>15</v>
      </c>
    </row>
    <row r="32" spans="1:9" ht="15" thickBot="1" x14ac:dyDescent="0.35">
      <c r="A32" s="5">
        <v>292</v>
      </c>
      <c r="B32" s="6" t="s">
        <v>10</v>
      </c>
      <c r="C32" s="6" t="s">
        <v>11</v>
      </c>
      <c r="D32" s="6" t="s">
        <v>101</v>
      </c>
      <c r="E32" s="6" t="s">
        <v>102</v>
      </c>
      <c r="F32" s="12" t="s">
        <v>103</v>
      </c>
      <c r="G32" s="6">
        <v>524</v>
      </c>
      <c r="H32" s="7" t="s">
        <v>15</v>
      </c>
      <c r="I32" s="7">
        <v>15</v>
      </c>
    </row>
    <row r="33" spans="1:9" ht="15" thickBot="1" x14ac:dyDescent="0.35">
      <c r="A33" s="8">
        <v>292</v>
      </c>
      <c r="B33" s="9" t="s">
        <v>10</v>
      </c>
      <c r="C33" s="9" t="s">
        <v>11</v>
      </c>
      <c r="D33" s="9" t="s">
        <v>104</v>
      </c>
      <c r="E33" s="9" t="s">
        <v>105</v>
      </c>
      <c r="F33" s="13" t="s">
        <v>106</v>
      </c>
      <c r="G33" s="9">
        <v>995</v>
      </c>
      <c r="H33" s="10" t="s">
        <v>15</v>
      </c>
      <c r="I33" s="10">
        <v>15</v>
      </c>
    </row>
    <row r="34" spans="1:9" ht="15" thickBot="1" x14ac:dyDescent="0.35">
      <c r="A34" s="5">
        <v>292</v>
      </c>
      <c r="B34" s="6" t="s">
        <v>10</v>
      </c>
      <c r="C34" s="6" t="s">
        <v>11</v>
      </c>
      <c r="D34" s="6" t="s">
        <v>107</v>
      </c>
      <c r="E34" s="6" t="s">
        <v>108</v>
      </c>
      <c r="F34" s="12" t="s">
        <v>109</v>
      </c>
      <c r="G34" s="6">
        <v>1803</v>
      </c>
      <c r="H34" s="7" t="s">
        <v>15</v>
      </c>
      <c r="I34" s="7">
        <v>20</v>
      </c>
    </row>
    <row r="35" spans="1:9" ht="15" thickBot="1" x14ac:dyDescent="0.35">
      <c r="A35" s="8">
        <v>292</v>
      </c>
      <c r="B35" s="9" t="s">
        <v>10</v>
      </c>
      <c r="C35" s="9" t="s">
        <v>11</v>
      </c>
      <c r="D35" s="9" t="s">
        <v>110</v>
      </c>
      <c r="E35" s="9" t="s">
        <v>111</v>
      </c>
      <c r="F35" s="13" t="s">
        <v>112</v>
      </c>
      <c r="G35" s="9">
        <v>2015</v>
      </c>
      <c r="H35" s="10" t="s">
        <v>15</v>
      </c>
      <c r="I35" s="10">
        <v>15</v>
      </c>
    </row>
    <row r="36" spans="1:9" ht="15" thickBot="1" x14ac:dyDescent="0.35">
      <c r="A36" s="5">
        <v>292</v>
      </c>
      <c r="B36" s="6" t="s">
        <v>10</v>
      </c>
      <c r="C36" s="6" t="s">
        <v>11</v>
      </c>
      <c r="D36" s="6" t="s">
        <v>113</v>
      </c>
      <c r="E36" s="6" t="s">
        <v>114</v>
      </c>
      <c r="F36" s="12" t="s">
        <v>115</v>
      </c>
      <c r="G36" s="6">
        <v>1371</v>
      </c>
      <c r="H36" s="7" t="s">
        <v>15</v>
      </c>
      <c r="I36" s="7">
        <v>20</v>
      </c>
    </row>
    <row r="37" spans="1:9" ht="15" thickBot="1" x14ac:dyDescent="0.35">
      <c r="A37" s="8">
        <v>292</v>
      </c>
      <c r="B37" s="9" t="s">
        <v>10</v>
      </c>
      <c r="C37" s="9" t="s">
        <v>11</v>
      </c>
      <c r="D37" s="9" t="s">
        <v>116</v>
      </c>
      <c r="E37" s="9" t="s">
        <v>117</v>
      </c>
      <c r="F37" s="13" t="s">
        <v>118</v>
      </c>
      <c r="G37" s="9">
        <v>1169</v>
      </c>
      <c r="H37" s="10" t="s">
        <v>15</v>
      </c>
      <c r="I37" s="10">
        <v>12</v>
      </c>
    </row>
    <row r="38" spans="1:9" ht="15" thickBot="1" x14ac:dyDescent="0.35">
      <c r="A38" s="5">
        <v>292</v>
      </c>
      <c r="B38" s="6" t="s">
        <v>10</v>
      </c>
      <c r="C38" s="6" t="s">
        <v>11</v>
      </c>
      <c r="D38" s="6" t="s">
        <v>119</v>
      </c>
      <c r="E38" s="6" t="s">
        <v>120</v>
      </c>
      <c r="F38" s="12" t="s">
        <v>121</v>
      </c>
      <c r="G38" s="6">
        <v>1152</v>
      </c>
      <c r="H38" s="7" t="s">
        <v>15</v>
      </c>
      <c r="I38" s="7">
        <v>12</v>
      </c>
    </row>
    <row r="39" spans="1:9" ht="15" thickBot="1" x14ac:dyDescent="0.35">
      <c r="A39" s="8">
        <v>292</v>
      </c>
      <c r="B39" s="9" t="s">
        <v>10</v>
      </c>
      <c r="C39" s="9" t="s">
        <v>11</v>
      </c>
      <c r="D39" s="9" t="s">
        <v>122</v>
      </c>
      <c r="E39" s="9" t="s">
        <v>123</v>
      </c>
      <c r="F39" s="13" t="s">
        <v>124</v>
      </c>
      <c r="G39" s="9">
        <v>31296</v>
      </c>
      <c r="H39" s="10" t="s">
        <v>15</v>
      </c>
      <c r="I39" s="10">
        <v>40</v>
      </c>
    </row>
    <row r="40" spans="1:9" ht="15" thickBot="1" x14ac:dyDescent="0.35">
      <c r="A40" s="5">
        <v>292</v>
      </c>
      <c r="B40" s="6" t="s">
        <v>10</v>
      </c>
      <c r="C40" s="6" t="s">
        <v>11</v>
      </c>
      <c r="D40" s="6" t="s">
        <v>125</v>
      </c>
      <c r="E40" s="6" t="s">
        <v>126</v>
      </c>
      <c r="F40" s="12" t="s">
        <v>127</v>
      </c>
      <c r="G40" s="6">
        <v>1600</v>
      </c>
      <c r="H40" s="7" t="s">
        <v>15</v>
      </c>
      <c r="I40" s="7">
        <v>20</v>
      </c>
    </row>
    <row r="41" spans="1:9" ht="15" thickBot="1" x14ac:dyDescent="0.35">
      <c r="A41" s="8">
        <v>292</v>
      </c>
      <c r="B41" s="9" t="s">
        <v>10</v>
      </c>
      <c r="C41" s="9" t="s">
        <v>11</v>
      </c>
      <c r="D41" s="9" t="s">
        <v>128</v>
      </c>
      <c r="E41" s="9" t="s">
        <v>129</v>
      </c>
      <c r="F41" s="13" t="s">
        <v>130</v>
      </c>
      <c r="G41" s="9">
        <v>344</v>
      </c>
      <c r="H41" s="10" t="s">
        <v>15</v>
      </c>
      <c r="I41" s="10">
        <v>18</v>
      </c>
    </row>
    <row r="42" spans="1:9" ht="15" thickBot="1" x14ac:dyDescent="0.35">
      <c r="A42" s="5">
        <v>292</v>
      </c>
      <c r="B42" s="6" t="s">
        <v>10</v>
      </c>
      <c r="C42" s="6" t="s">
        <v>11</v>
      </c>
      <c r="D42" s="6" t="s">
        <v>131</v>
      </c>
      <c r="E42" s="6" t="s">
        <v>132</v>
      </c>
      <c r="F42" s="12" t="s">
        <v>133</v>
      </c>
      <c r="G42" s="6">
        <v>135</v>
      </c>
      <c r="H42" s="7" t="s">
        <v>15</v>
      </c>
      <c r="I42" s="7">
        <v>5</v>
      </c>
    </row>
    <row r="43" spans="1:9" ht="15" thickBot="1" x14ac:dyDescent="0.35">
      <c r="A43" s="8">
        <v>292</v>
      </c>
      <c r="B43" s="9" t="s">
        <v>10</v>
      </c>
      <c r="C43" s="9" t="s">
        <v>11</v>
      </c>
      <c r="D43" s="9" t="s">
        <v>134</v>
      </c>
      <c r="E43" s="9" t="s">
        <v>135</v>
      </c>
      <c r="F43" s="13" t="s">
        <v>136</v>
      </c>
      <c r="G43" s="9">
        <v>0</v>
      </c>
      <c r="H43" s="10" t="s">
        <v>15</v>
      </c>
      <c r="I43" s="10">
        <v>0</v>
      </c>
    </row>
    <row r="44" spans="1:9" ht="15" thickBot="1" x14ac:dyDescent="0.35">
      <c r="A44" s="5">
        <v>292</v>
      </c>
      <c r="B44" s="6" t="s">
        <v>10</v>
      </c>
      <c r="C44" s="6" t="s">
        <v>11</v>
      </c>
      <c r="D44" s="6" t="s">
        <v>137</v>
      </c>
      <c r="E44" s="6" t="s">
        <v>138</v>
      </c>
      <c r="F44" s="12" t="s">
        <v>139</v>
      </c>
      <c r="G44" s="6">
        <v>0</v>
      </c>
      <c r="H44" s="7" t="s">
        <v>15</v>
      </c>
      <c r="I44" s="7">
        <v>120</v>
      </c>
    </row>
    <row r="45" spans="1:9" ht="15" thickBot="1" x14ac:dyDescent="0.35">
      <c r="A45" s="8">
        <v>292</v>
      </c>
      <c r="B45" s="9" t="s">
        <v>10</v>
      </c>
      <c r="C45" s="9" t="s">
        <v>11</v>
      </c>
      <c r="D45" s="9" t="s">
        <v>140</v>
      </c>
      <c r="E45" s="9" t="s">
        <v>141</v>
      </c>
      <c r="F45" s="13" t="s">
        <v>142</v>
      </c>
      <c r="G45" s="9">
        <v>13602</v>
      </c>
      <c r="H45" s="10" t="s">
        <v>15</v>
      </c>
      <c r="I45" s="10">
        <v>40</v>
      </c>
    </row>
    <row r="46" spans="1:9" ht="15" thickBot="1" x14ac:dyDescent="0.35">
      <c r="A46" s="5">
        <v>292</v>
      </c>
      <c r="B46" s="6" t="s">
        <v>10</v>
      </c>
      <c r="C46" s="6" t="s">
        <v>11</v>
      </c>
      <c r="D46" s="6" t="s">
        <v>143</v>
      </c>
      <c r="E46" s="6" t="s">
        <v>144</v>
      </c>
      <c r="F46" s="12" t="s">
        <v>145</v>
      </c>
      <c r="G46" s="6">
        <v>12435</v>
      </c>
      <c r="H46" s="7" t="s">
        <v>15</v>
      </c>
      <c r="I46" s="7">
        <v>100</v>
      </c>
    </row>
    <row r="47" spans="1:9" ht="15" thickBot="1" x14ac:dyDescent="0.35">
      <c r="A47" s="8">
        <v>292</v>
      </c>
      <c r="B47" s="9" t="s">
        <v>10</v>
      </c>
      <c r="C47" s="9" t="s">
        <v>11</v>
      </c>
      <c r="D47" s="9" t="s">
        <v>146</v>
      </c>
      <c r="E47" s="9" t="s">
        <v>147</v>
      </c>
      <c r="F47" s="13" t="s">
        <v>148</v>
      </c>
      <c r="G47" s="9">
        <v>2412</v>
      </c>
      <c r="H47" s="10" t="s">
        <v>15</v>
      </c>
      <c r="I47" s="10">
        <v>40</v>
      </c>
    </row>
    <row r="48" spans="1:9" ht="15" thickBot="1" x14ac:dyDescent="0.35">
      <c r="A48" s="5">
        <v>292</v>
      </c>
      <c r="B48" s="6" t="s">
        <v>10</v>
      </c>
      <c r="C48" s="6" t="s">
        <v>11</v>
      </c>
      <c r="D48" s="6" t="s">
        <v>149</v>
      </c>
      <c r="E48" s="6" t="s">
        <v>150</v>
      </c>
      <c r="F48" s="12" t="s">
        <v>296</v>
      </c>
      <c r="G48" s="6">
        <v>10190</v>
      </c>
      <c r="H48" s="7" t="s">
        <v>15</v>
      </c>
      <c r="I48" s="7">
        <v>100</v>
      </c>
    </row>
    <row r="49" spans="1:9" ht="15" thickBot="1" x14ac:dyDescent="0.35">
      <c r="A49" s="8">
        <v>292</v>
      </c>
      <c r="B49" s="9" t="s">
        <v>10</v>
      </c>
      <c r="C49" s="9" t="s">
        <v>11</v>
      </c>
      <c r="D49" s="9" t="s">
        <v>151</v>
      </c>
      <c r="E49" s="9" t="s">
        <v>152</v>
      </c>
      <c r="F49" s="13" t="s">
        <v>153</v>
      </c>
      <c r="G49" s="9">
        <v>18058</v>
      </c>
      <c r="H49" s="10" t="s">
        <v>15</v>
      </c>
      <c r="I49" s="10">
        <v>125</v>
      </c>
    </row>
    <row r="50" spans="1:9" ht="15" thickBot="1" x14ac:dyDescent="0.35">
      <c r="A50" s="5">
        <v>292</v>
      </c>
      <c r="B50" s="6" t="s">
        <v>10</v>
      </c>
      <c r="C50" s="6" t="s">
        <v>11</v>
      </c>
      <c r="D50" s="6" t="s">
        <v>154</v>
      </c>
      <c r="E50" s="6" t="s">
        <v>155</v>
      </c>
      <c r="F50" s="12" t="s">
        <v>156</v>
      </c>
      <c r="G50" s="6">
        <v>11969</v>
      </c>
      <c r="H50" s="7" t="s">
        <v>15</v>
      </c>
      <c r="I50" s="7">
        <v>125</v>
      </c>
    </row>
    <row r="51" spans="1:9" ht="15" thickBot="1" x14ac:dyDescent="0.35">
      <c r="A51" s="8">
        <v>292</v>
      </c>
      <c r="B51" s="9" t="s">
        <v>10</v>
      </c>
      <c r="C51" s="9" t="s">
        <v>11</v>
      </c>
      <c r="D51" s="9" t="s">
        <v>157</v>
      </c>
      <c r="E51" s="9" t="s">
        <v>158</v>
      </c>
      <c r="F51" s="13" t="s">
        <v>159</v>
      </c>
      <c r="G51" s="9">
        <v>6552</v>
      </c>
      <c r="H51" s="10" t="s">
        <v>15</v>
      </c>
      <c r="I51" s="10">
        <v>125</v>
      </c>
    </row>
    <row r="52" spans="1:9" ht="15" thickBot="1" x14ac:dyDescent="0.35">
      <c r="A52" s="5">
        <v>292</v>
      </c>
      <c r="B52" s="6" t="s">
        <v>10</v>
      </c>
      <c r="C52" s="6" t="s">
        <v>11</v>
      </c>
      <c r="D52" s="6" t="s">
        <v>160</v>
      </c>
      <c r="E52" s="6" t="s">
        <v>161</v>
      </c>
      <c r="F52" s="12" t="s">
        <v>162</v>
      </c>
      <c r="G52" s="6">
        <v>1654</v>
      </c>
      <c r="H52" s="7" t="s">
        <v>15</v>
      </c>
      <c r="I52" s="7">
        <v>87</v>
      </c>
    </row>
    <row r="53" spans="1:9" ht="15" thickBot="1" x14ac:dyDescent="0.35">
      <c r="A53" s="8">
        <v>292</v>
      </c>
      <c r="B53" s="9" t="s">
        <v>10</v>
      </c>
      <c r="C53" s="9" t="s">
        <v>11</v>
      </c>
      <c r="D53" s="9" t="s">
        <v>163</v>
      </c>
      <c r="E53" s="9" t="s">
        <v>164</v>
      </c>
      <c r="F53" s="13" t="s">
        <v>165</v>
      </c>
      <c r="G53" s="9">
        <v>2488</v>
      </c>
      <c r="H53" s="10" t="s">
        <v>15</v>
      </c>
      <c r="I53" s="10">
        <v>90</v>
      </c>
    </row>
    <row r="54" spans="1:9" ht="15" thickBot="1" x14ac:dyDescent="0.35">
      <c r="A54" s="5">
        <v>292</v>
      </c>
      <c r="B54" s="6" t="s">
        <v>10</v>
      </c>
      <c r="C54" s="6" t="s">
        <v>11</v>
      </c>
      <c r="D54" s="6" t="s">
        <v>166</v>
      </c>
      <c r="E54" s="6" t="s">
        <v>167</v>
      </c>
      <c r="F54" s="12" t="s">
        <v>168</v>
      </c>
      <c r="G54" s="6">
        <v>11878</v>
      </c>
      <c r="H54" s="7" t="s">
        <v>15</v>
      </c>
      <c r="I54" s="7">
        <v>75</v>
      </c>
    </row>
    <row r="55" spans="1:9" ht="15" thickBot="1" x14ac:dyDescent="0.35">
      <c r="A55" s="8">
        <v>292</v>
      </c>
      <c r="B55" s="9" t="s">
        <v>10</v>
      </c>
      <c r="C55" s="9" t="s">
        <v>11</v>
      </c>
      <c r="D55" s="9" t="s">
        <v>169</v>
      </c>
      <c r="E55" s="9" t="s">
        <v>170</v>
      </c>
      <c r="F55" s="13" t="s">
        <v>171</v>
      </c>
      <c r="G55" s="9">
        <v>8300</v>
      </c>
      <c r="H55" s="10" t="s">
        <v>15</v>
      </c>
      <c r="I55" s="10">
        <v>75</v>
      </c>
    </row>
    <row r="56" spans="1:9" ht="15" thickBot="1" x14ac:dyDescent="0.35">
      <c r="A56" s="5">
        <v>292</v>
      </c>
      <c r="B56" s="6" t="s">
        <v>10</v>
      </c>
      <c r="C56" s="6" t="s">
        <v>11</v>
      </c>
      <c r="D56" s="6" t="s">
        <v>172</v>
      </c>
      <c r="E56" s="6" t="s">
        <v>173</v>
      </c>
      <c r="F56" s="12" t="s">
        <v>174</v>
      </c>
      <c r="G56" s="6">
        <v>9921</v>
      </c>
      <c r="H56" s="7" t="s">
        <v>15</v>
      </c>
      <c r="I56" s="7">
        <v>120</v>
      </c>
    </row>
    <row r="57" spans="1:9" ht="15" thickBot="1" x14ac:dyDescent="0.35">
      <c r="A57" s="8">
        <v>292</v>
      </c>
      <c r="B57" s="9" t="s">
        <v>10</v>
      </c>
      <c r="C57" s="9" t="s">
        <v>11</v>
      </c>
      <c r="D57" s="9" t="s">
        <v>175</v>
      </c>
      <c r="E57" s="9" t="s">
        <v>176</v>
      </c>
      <c r="F57" s="13" t="s">
        <v>177</v>
      </c>
      <c r="G57" s="9">
        <v>12250</v>
      </c>
      <c r="H57" s="10" t="s">
        <v>15</v>
      </c>
      <c r="I57" s="10">
        <v>120</v>
      </c>
    </row>
    <row r="58" spans="1:9" ht="15" thickBot="1" x14ac:dyDescent="0.35">
      <c r="A58" s="5">
        <v>292</v>
      </c>
      <c r="B58" s="6" t="s">
        <v>10</v>
      </c>
      <c r="C58" s="6" t="s">
        <v>11</v>
      </c>
      <c r="D58" s="6" t="s">
        <v>178</v>
      </c>
      <c r="E58" s="6" t="s">
        <v>179</v>
      </c>
      <c r="F58" s="12" t="s">
        <v>180</v>
      </c>
      <c r="G58" s="6">
        <v>11878</v>
      </c>
      <c r="H58" s="7" t="s">
        <v>15</v>
      </c>
      <c r="I58" s="7">
        <v>75</v>
      </c>
    </row>
    <row r="59" spans="1:9" ht="15" thickBot="1" x14ac:dyDescent="0.35">
      <c r="A59" s="8">
        <v>292</v>
      </c>
      <c r="B59" s="9" t="s">
        <v>10</v>
      </c>
      <c r="C59" s="9" t="s">
        <v>11</v>
      </c>
      <c r="D59" s="9" t="s">
        <v>181</v>
      </c>
      <c r="E59" s="9" t="s">
        <v>182</v>
      </c>
      <c r="F59" s="13" t="s">
        <v>183</v>
      </c>
      <c r="G59" s="9">
        <v>10624</v>
      </c>
      <c r="H59" s="10" t="s">
        <v>15</v>
      </c>
      <c r="I59" s="10">
        <v>75</v>
      </c>
    </row>
    <row r="60" spans="1:9" ht="15" thickBot="1" x14ac:dyDescent="0.35">
      <c r="A60" s="5">
        <v>292</v>
      </c>
      <c r="B60" s="6" t="s">
        <v>10</v>
      </c>
      <c r="C60" s="6" t="s">
        <v>11</v>
      </c>
      <c r="D60" s="6" t="s">
        <v>184</v>
      </c>
      <c r="E60" s="6" t="s">
        <v>185</v>
      </c>
      <c r="F60" s="12" t="s">
        <v>186</v>
      </c>
      <c r="G60" s="6">
        <v>45622</v>
      </c>
      <c r="H60" s="7" t="s">
        <v>15</v>
      </c>
      <c r="I60" s="7">
        <v>315</v>
      </c>
    </row>
    <row r="61" spans="1:9" ht="15" thickBot="1" x14ac:dyDescent="0.35">
      <c r="A61" s="8">
        <v>292</v>
      </c>
      <c r="B61" s="9" t="s">
        <v>10</v>
      </c>
      <c r="C61" s="9" t="s">
        <v>11</v>
      </c>
      <c r="D61" s="9" t="s">
        <v>187</v>
      </c>
      <c r="E61" s="9" t="s">
        <v>188</v>
      </c>
      <c r="F61" s="13" t="s">
        <v>189</v>
      </c>
      <c r="G61" s="9">
        <v>1860</v>
      </c>
      <c r="H61" s="10" t="s">
        <v>15</v>
      </c>
      <c r="I61" s="10">
        <v>18</v>
      </c>
    </row>
    <row r="62" spans="1:9" ht="15" thickBot="1" x14ac:dyDescent="0.35">
      <c r="A62" s="5">
        <v>292</v>
      </c>
      <c r="B62" s="6" t="s">
        <v>10</v>
      </c>
      <c r="C62" s="6" t="s">
        <v>11</v>
      </c>
      <c r="D62" s="6" t="s">
        <v>190</v>
      </c>
      <c r="E62" s="6" t="s">
        <v>188</v>
      </c>
      <c r="F62" s="12" t="s">
        <v>191</v>
      </c>
      <c r="G62" s="6">
        <v>1860</v>
      </c>
      <c r="H62" s="7" t="s">
        <v>15</v>
      </c>
      <c r="I62" s="7">
        <v>18</v>
      </c>
    </row>
    <row r="63" spans="1:9" ht="15" thickBot="1" x14ac:dyDescent="0.35">
      <c r="A63" s="8">
        <v>292</v>
      </c>
      <c r="B63" s="9" t="s">
        <v>10</v>
      </c>
      <c r="C63" s="9" t="s">
        <v>11</v>
      </c>
      <c r="D63" s="9" t="s">
        <v>192</v>
      </c>
      <c r="E63" s="9" t="s">
        <v>193</v>
      </c>
      <c r="F63" s="13" t="s">
        <v>194</v>
      </c>
      <c r="G63" s="9">
        <v>26594</v>
      </c>
      <c r="H63" s="10" t="s">
        <v>15</v>
      </c>
      <c r="I63" s="10">
        <v>75</v>
      </c>
    </row>
    <row r="64" spans="1:9" ht="15" thickBot="1" x14ac:dyDescent="0.35">
      <c r="A64" s="5">
        <v>292</v>
      </c>
      <c r="B64" s="6" t="s">
        <v>10</v>
      </c>
      <c r="C64" s="6" t="s">
        <v>11</v>
      </c>
      <c r="D64" s="6" t="s">
        <v>195</v>
      </c>
      <c r="E64" s="6" t="s">
        <v>196</v>
      </c>
      <c r="F64" s="12" t="s">
        <v>197</v>
      </c>
      <c r="G64" s="6">
        <v>38556</v>
      </c>
      <c r="H64" s="7" t="s">
        <v>198</v>
      </c>
      <c r="I64" s="7">
        <v>300</v>
      </c>
    </row>
    <row r="65" spans="1:9" ht="15" thickBot="1" x14ac:dyDescent="0.35">
      <c r="A65" s="8"/>
      <c r="B65" s="9"/>
      <c r="C65" s="9"/>
      <c r="D65" s="9"/>
      <c r="E65" s="9"/>
      <c r="F65" s="13" t="s">
        <v>295</v>
      </c>
      <c r="G65" s="9">
        <v>10190</v>
      </c>
      <c r="H65" s="10" t="s">
        <v>15</v>
      </c>
      <c r="I65" s="10">
        <v>100</v>
      </c>
    </row>
    <row r="66" spans="1:9" ht="15" thickBot="1" x14ac:dyDescent="0.35">
      <c r="A66" s="5">
        <v>292</v>
      </c>
      <c r="B66" s="6" t="s">
        <v>199</v>
      </c>
      <c r="C66" s="6" t="s">
        <v>11</v>
      </c>
      <c r="D66" s="6" t="s">
        <v>200</v>
      </c>
      <c r="E66" s="6" t="s">
        <v>201</v>
      </c>
      <c r="F66" s="12" t="s">
        <v>202</v>
      </c>
      <c r="G66" s="6">
        <v>598</v>
      </c>
      <c r="H66" s="7" t="s">
        <v>203</v>
      </c>
      <c r="I66" s="7">
        <v>5</v>
      </c>
    </row>
    <row r="67" spans="1:9" ht="15" thickBot="1" x14ac:dyDescent="0.35">
      <c r="A67" s="8">
        <v>292</v>
      </c>
      <c r="B67" s="9" t="s">
        <v>10</v>
      </c>
      <c r="C67" s="9" t="s">
        <v>11</v>
      </c>
      <c r="D67" s="9" t="s">
        <v>204</v>
      </c>
      <c r="E67" s="9" t="s">
        <v>205</v>
      </c>
      <c r="F67" s="13" t="s">
        <v>206</v>
      </c>
      <c r="G67" s="9">
        <v>1244</v>
      </c>
      <c r="H67" s="10" t="s">
        <v>203</v>
      </c>
      <c r="I67" s="10">
        <v>6</v>
      </c>
    </row>
    <row r="68" spans="1:9" ht="15" thickBot="1" x14ac:dyDescent="0.35">
      <c r="A68" s="5">
        <v>292</v>
      </c>
      <c r="B68" s="6" t="s">
        <v>10</v>
      </c>
      <c r="C68" s="6" t="s">
        <v>11</v>
      </c>
      <c r="D68" s="6" t="s">
        <v>207</v>
      </c>
      <c r="E68" s="6" t="s">
        <v>208</v>
      </c>
      <c r="F68" s="12" t="s">
        <v>209</v>
      </c>
      <c r="G68" s="6">
        <v>598</v>
      </c>
      <c r="H68" s="7" t="s">
        <v>203</v>
      </c>
      <c r="I68" s="7">
        <v>7</v>
      </c>
    </row>
    <row r="69" spans="1:9" ht="15" thickBot="1" x14ac:dyDescent="0.35">
      <c r="A69" s="8">
        <v>292</v>
      </c>
      <c r="B69" s="9" t="s">
        <v>10</v>
      </c>
      <c r="C69" s="9" t="s">
        <v>11</v>
      </c>
      <c r="D69" s="9" t="s">
        <v>210</v>
      </c>
      <c r="E69" s="9" t="s">
        <v>211</v>
      </c>
      <c r="F69" s="13" t="s">
        <v>212</v>
      </c>
      <c r="G69" s="9">
        <v>468</v>
      </c>
      <c r="H69" s="10" t="s">
        <v>203</v>
      </c>
      <c r="I69" s="10">
        <v>6</v>
      </c>
    </row>
    <row r="70" spans="1:9" ht="15" thickBot="1" x14ac:dyDescent="0.35">
      <c r="A70" s="5">
        <v>292</v>
      </c>
      <c r="B70" s="6" t="s">
        <v>10</v>
      </c>
      <c r="C70" s="6" t="s">
        <v>11</v>
      </c>
      <c r="D70" s="6" t="s">
        <v>213</v>
      </c>
      <c r="E70" s="6" t="s">
        <v>214</v>
      </c>
      <c r="F70" s="12" t="s">
        <v>278</v>
      </c>
      <c r="G70" s="6">
        <v>610</v>
      </c>
      <c r="H70" s="7" t="s">
        <v>203</v>
      </c>
      <c r="I70" s="7">
        <v>7</v>
      </c>
    </row>
    <row r="71" spans="1:9" ht="15" thickBot="1" x14ac:dyDescent="0.35">
      <c r="A71" s="8">
        <v>292</v>
      </c>
      <c r="B71" s="9" t="s">
        <v>10</v>
      </c>
      <c r="C71" s="9" t="s">
        <v>11</v>
      </c>
      <c r="D71" s="9" t="s">
        <v>215</v>
      </c>
      <c r="E71" s="9" t="s">
        <v>216</v>
      </c>
      <c r="F71" s="13" t="s">
        <v>217</v>
      </c>
      <c r="G71" s="9">
        <v>456</v>
      </c>
      <c r="H71" s="10" t="s">
        <v>203</v>
      </c>
      <c r="I71" s="10">
        <v>7</v>
      </c>
    </row>
    <row r="72" spans="1:9" ht="15" thickBot="1" x14ac:dyDescent="0.35">
      <c r="A72" s="5">
        <v>292</v>
      </c>
      <c r="B72" s="6" t="s">
        <v>10</v>
      </c>
      <c r="C72" s="6" t="s">
        <v>11</v>
      </c>
      <c r="D72" s="6" t="s">
        <v>218</v>
      </c>
      <c r="E72" s="6" t="s">
        <v>219</v>
      </c>
      <c r="F72" s="12" t="s">
        <v>220</v>
      </c>
      <c r="G72" s="6">
        <v>1692</v>
      </c>
      <c r="H72" s="7" t="s">
        <v>203</v>
      </c>
      <c r="I72" s="7">
        <v>13</v>
      </c>
    </row>
    <row r="73" spans="1:9" ht="15" thickBot="1" x14ac:dyDescent="0.35">
      <c r="A73" s="8">
        <v>292</v>
      </c>
      <c r="B73" s="9" t="s">
        <v>10</v>
      </c>
      <c r="C73" s="9" t="s">
        <v>11</v>
      </c>
      <c r="D73" s="9" t="s">
        <v>221</v>
      </c>
      <c r="E73" s="9" t="s">
        <v>222</v>
      </c>
      <c r="F73" s="13" t="s">
        <v>223</v>
      </c>
      <c r="G73" s="9">
        <v>748</v>
      </c>
      <c r="H73" s="10" t="s">
        <v>203</v>
      </c>
      <c r="I73" s="10">
        <v>7</v>
      </c>
    </row>
    <row r="74" spans="1:9" ht="15" thickBot="1" x14ac:dyDescent="0.35">
      <c r="A74" s="5">
        <v>292</v>
      </c>
      <c r="B74" s="6" t="s">
        <v>10</v>
      </c>
      <c r="C74" s="6" t="s">
        <v>11</v>
      </c>
      <c r="D74" s="6" t="s">
        <v>224</v>
      </c>
      <c r="E74" s="6" t="s">
        <v>225</v>
      </c>
      <c r="F74" s="12" t="s">
        <v>226</v>
      </c>
      <c r="G74" s="6">
        <v>349</v>
      </c>
      <c r="H74" s="7" t="s">
        <v>203</v>
      </c>
      <c r="I74" s="7">
        <v>4</v>
      </c>
    </row>
    <row r="75" spans="1:9" ht="15" thickBot="1" x14ac:dyDescent="0.35">
      <c r="A75" s="8">
        <v>292</v>
      </c>
      <c r="B75" s="9" t="s">
        <v>10</v>
      </c>
      <c r="C75" s="9" t="s">
        <v>11</v>
      </c>
      <c r="D75" s="9" t="s">
        <v>227</v>
      </c>
      <c r="E75" s="9" t="s">
        <v>228</v>
      </c>
      <c r="F75" s="13" t="s">
        <v>229</v>
      </c>
      <c r="G75" s="9">
        <v>136</v>
      </c>
      <c r="H75" s="10" t="s">
        <v>203</v>
      </c>
      <c r="I75" s="10">
        <v>4</v>
      </c>
    </row>
    <row r="76" spans="1:9" ht="15" thickBot="1" x14ac:dyDescent="0.35">
      <c r="A76" s="5">
        <v>292</v>
      </c>
      <c r="B76" s="6" t="s">
        <v>10</v>
      </c>
      <c r="C76" s="6" t="s">
        <v>11</v>
      </c>
      <c r="D76" s="6" t="s">
        <v>230</v>
      </c>
      <c r="E76" s="6" t="s">
        <v>231</v>
      </c>
      <c r="F76" s="12" t="s">
        <v>232</v>
      </c>
      <c r="G76" s="6">
        <v>378</v>
      </c>
      <c r="H76" s="7" t="s">
        <v>203</v>
      </c>
      <c r="I76" s="7">
        <v>5</v>
      </c>
    </row>
    <row r="77" spans="1:9" ht="15" thickBot="1" x14ac:dyDescent="0.35">
      <c r="A77" s="8">
        <v>292</v>
      </c>
      <c r="B77" s="9" t="s">
        <v>10</v>
      </c>
      <c r="C77" s="9" t="s">
        <v>11</v>
      </c>
      <c r="D77" s="9" t="s">
        <v>233</v>
      </c>
      <c r="E77" s="9" t="s">
        <v>234</v>
      </c>
      <c r="F77" s="13" t="s">
        <v>235</v>
      </c>
      <c r="G77" s="9">
        <v>68</v>
      </c>
      <c r="H77" s="10" t="s">
        <v>203</v>
      </c>
      <c r="I77" s="10">
        <v>5</v>
      </c>
    </row>
    <row r="78" spans="1:9" ht="15" thickBot="1" x14ac:dyDescent="0.35">
      <c r="A78" s="5"/>
      <c r="B78" s="6"/>
      <c r="C78" s="6"/>
      <c r="D78" s="6"/>
      <c r="E78" s="6"/>
      <c r="F78" s="12" t="s">
        <v>294</v>
      </c>
      <c r="G78" s="6">
        <v>68</v>
      </c>
      <c r="H78" s="7" t="s">
        <v>203</v>
      </c>
      <c r="I78" s="7">
        <v>5</v>
      </c>
    </row>
    <row r="79" spans="1:9" ht="15" thickBot="1" x14ac:dyDescent="0.35">
      <c r="A79" s="8">
        <v>292</v>
      </c>
      <c r="B79" s="9" t="s">
        <v>10</v>
      </c>
      <c r="C79" s="9" t="s">
        <v>11</v>
      </c>
      <c r="D79" s="9" t="s">
        <v>236</v>
      </c>
      <c r="E79" s="9" t="s">
        <v>237</v>
      </c>
      <c r="F79" s="13" t="s">
        <v>238</v>
      </c>
      <c r="G79" s="9">
        <v>446</v>
      </c>
      <c r="H79" s="10" t="s">
        <v>203</v>
      </c>
      <c r="I79" s="10">
        <v>7</v>
      </c>
    </row>
    <row r="80" spans="1:9" ht="15" thickBot="1" x14ac:dyDescent="0.35">
      <c r="A80" s="5">
        <v>292</v>
      </c>
      <c r="B80" s="6" t="s">
        <v>10</v>
      </c>
      <c r="C80" s="6" t="s">
        <v>11</v>
      </c>
      <c r="D80" s="6" t="s">
        <v>239</v>
      </c>
      <c r="E80" s="6" t="s">
        <v>240</v>
      </c>
      <c r="F80" s="12" t="s">
        <v>241</v>
      </c>
      <c r="G80" s="6">
        <v>1883</v>
      </c>
      <c r="H80" s="7" t="s">
        <v>203</v>
      </c>
      <c r="I80" s="7">
        <v>12</v>
      </c>
    </row>
    <row r="81" spans="1:13" ht="15" thickBot="1" x14ac:dyDescent="0.35">
      <c r="A81" s="8">
        <v>292</v>
      </c>
      <c r="B81" s="9" t="s">
        <v>10</v>
      </c>
      <c r="C81" s="9" t="s">
        <v>11</v>
      </c>
      <c r="D81" s="9" t="s">
        <v>242</v>
      </c>
      <c r="E81" s="9" t="s">
        <v>243</v>
      </c>
      <c r="F81" s="13" t="s">
        <v>244</v>
      </c>
      <c r="G81" s="9">
        <v>827</v>
      </c>
      <c r="H81" s="10" t="s">
        <v>203</v>
      </c>
      <c r="I81" s="10">
        <v>6</v>
      </c>
    </row>
    <row r="82" spans="1:13" ht="15" thickBot="1" x14ac:dyDescent="0.35">
      <c r="A82" s="5">
        <v>292</v>
      </c>
      <c r="B82" s="6" t="s">
        <v>10</v>
      </c>
      <c r="C82" s="6" t="s">
        <v>11</v>
      </c>
      <c r="D82" s="6" t="s">
        <v>245</v>
      </c>
      <c r="E82" s="6" t="s">
        <v>246</v>
      </c>
      <c r="F82" s="12" t="s">
        <v>247</v>
      </c>
      <c r="G82" s="6">
        <f>L82/100</f>
        <v>20.68</v>
      </c>
      <c r="H82" s="7" t="s">
        <v>203</v>
      </c>
      <c r="I82" s="7">
        <f t="shared" ref="I82:I88" si="0">M82/100</f>
        <v>0.03</v>
      </c>
      <c r="L82" s="22">
        <v>2068</v>
      </c>
      <c r="M82" s="22">
        <v>3</v>
      </c>
    </row>
    <row r="83" spans="1:13" ht="15" thickBot="1" x14ac:dyDescent="0.35">
      <c r="A83" s="8">
        <v>292</v>
      </c>
      <c r="B83" s="9" t="s">
        <v>10</v>
      </c>
      <c r="C83" s="9" t="s">
        <v>11</v>
      </c>
      <c r="D83" s="9" t="s">
        <v>248</v>
      </c>
      <c r="E83" s="9" t="s">
        <v>249</v>
      </c>
      <c r="F83" s="13" t="s">
        <v>250</v>
      </c>
      <c r="G83" s="9">
        <f t="shared" ref="G83:G88" si="1">L83/100</f>
        <v>30.58</v>
      </c>
      <c r="H83" s="10" t="s">
        <v>203</v>
      </c>
      <c r="I83" s="10">
        <f t="shared" si="0"/>
        <v>0.03</v>
      </c>
      <c r="L83" s="22">
        <v>3058</v>
      </c>
      <c r="M83" s="22">
        <v>3</v>
      </c>
    </row>
    <row r="84" spans="1:13" ht="15" thickBot="1" x14ac:dyDescent="0.35">
      <c r="A84" s="5">
        <v>292</v>
      </c>
      <c r="B84" s="6" t="s">
        <v>10</v>
      </c>
      <c r="C84" s="6" t="s">
        <v>11</v>
      </c>
      <c r="D84" s="6" t="s">
        <v>251</v>
      </c>
      <c r="E84" s="6" t="s">
        <v>252</v>
      </c>
      <c r="F84" s="12" t="s">
        <v>253</v>
      </c>
      <c r="G84" s="6">
        <f t="shared" si="1"/>
        <v>54.2</v>
      </c>
      <c r="H84" s="7" t="s">
        <v>203</v>
      </c>
      <c r="I84" s="7">
        <f t="shared" si="0"/>
        <v>0.02</v>
      </c>
      <c r="L84" s="22">
        <v>5420</v>
      </c>
      <c r="M84" s="22">
        <v>2</v>
      </c>
    </row>
    <row r="85" spans="1:13" ht="15" thickBot="1" x14ac:dyDescent="0.35">
      <c r="A85" s="8">
        <v>292</v>
      </c>
      <c r="B85" s="9" t="s">
        <v>10</v>
      </c>
      <c r="C85" s="9" t="s">
        <v>11</v>
      </c>
      <c r="D85" s="9" t="s">
        <v>254</v>
      </c>
      <c r="E85" s="9" t="s">
        <v>255</v>
      </c>
      <c r="F85" s="13" t="s">
        <v>256</v>
      </c>
      <c r="G85" s="9">
        <f t="shared" si="1"/>
        <v>28.93</v>
      </c>
      <c r="H85" s="10" t="s">
        <v>203</v>
      </c>
      <c r="I85" s="10">
        <f t="shared" si="0"/>
        <v>0.02</v>
      </c>
      <c r="L85" s="22">
        <v>2893</v>
      </c>
      <c r="M85" s="22">
        <v>2</v>
      </c>
    </row>
    <row r="86" spans="1:13" ht="15" thickBot="1" x14ac:dyDescent="0.35">
      <c r="A86" s="5">
        <v>292</v>
      </c>
      <c r="B86" s="6" t="s">
        <v>10</v>
      </c>
      <c r="C86" s="6" t="s">
        <v>11</v>
      </c>
      <c r="D86" s="6" t="s">
        <v>257</v>
      </c>
      <c r="E86" s="6" t="s">
        <v>255</v>
      </c>
      <c r="F86" s="12" t="s">
        <v>258</v>
      </c>
      <c r="G86" s="6">
        <f t="shared" si="1"/>
        <v>31.56</v>
      </c>
      <c r="H86" s="7" t="s">
        <v>203</v>
      </c>
      <c r="I86" s="7">
        <f t="shared" si="0"/>
        <v>0.02</v>
      </c>
      <c r="L86" s="22">
        <v>3156</v>
      </c>
      <c r="M86" s="22">
        <v>2</v>
      </c>
    </row>
    <row r="87" spans="1:13" ht="15" thickBot="1" x14ac:dyDescent="0.35">
      <c r="A87" s="8">
        <v>292</v>
      </c>
      <c r="B87" s="9" t="s">
        <v>10</v>
      </c>
      <c r="C87" s="9" t="s">
        <v>11</v>
      </c>
      <c r="D87" s="9" t="s">
        <v>259</v>
      </c>
      <c r="E87" s="9" t="s">
        <v>260</v>
      </c>
      <c r="F87" s="13" t="s">
        <v>261</v>
      </c>
      <c r="G87" s="9">
        <f t="shared" si="1"/>
        <v>525</v>
      </c>
      <c r="H87" s="10" t="s">
        <v>203</v>
      </c>
      <c r="I87" s="10">
        <f t="shared" si="0"/>
        <v>6</v>
      </c>
      <c r="L87" s="22">
        <v>52500</v>
      </c>
      <c r="M87" s="22">
        <v>600</v>
      </c>
    </row>
    <row r="88" spans="1:13" ht="15" thickBot="1" x14ac:dyDescent="0.35">
      <c r="A88" s="5">
        <v>292</v>
      </c>
      <c r="B88" s="6" t="s">
        <v>10</v>
      </c>
      <c r="C88" s="6" t="s">
        <v>11</v>
      </c>
      <c r="D88" s="6" t="s">
        <v>262</v>
      </c>
      <c r="E88" s="6" t="s">
        <v>263</v>
      </c>
      <c r="F88" s="12" t="s">
        <v>264</v>
      </c>
      <c r="G88" s="6">
        <f t="shared" si="1"/>
        <v>11.1</v>
      </c>
      <c r="H88" s="7" t="s">
        <v>203</v>
      </c>
      <c r="I88" s="7">
        <f t="shared" si="0"/>
        <v>6</v>
      </c>
      <c r="L88" s="22">
        <v>1110</v>
      </c>
      <c r="M88" s="22">
        <v>600</v>
      </c>
    </row>
    <row r="89" spans="1:13" ht="15" thickBot="1" x14ac:dyDescent="0.35">
      <c r="A89" s="8">
        <v>292</v>
      </c>
      <c r="B89" s="9" t="s">
        <v>10</v>
      </c>
      <c r="C89" s="9" t="s">
        <v>11</v>
      </c>
      <c r="D89" s="9" t="s">
        <v>265</v>
      </c>
      <c r="E89" s="9" t="s">
        <v>266</v>
      </c>
      <c r="F89" s="13" t="s">
        <v>267</v>
      </c>
      <c r="G89" s="9">
        <v>71</v>
      </c>
      <c r="H89" s="10" t="s">
        <v>203</v>
      </c>
      <c r="I89" s="10">
        <v>2</v>
      </c>
    </row>
    <row r="90" spans="1:13" ht="15" thickBot="1" x14ac:dyDescent="0.35">
      <c r="A90" s="5">
        <v>292</v>
      </c>
      <c r="B90" s="6" t="s">
        <v>10</v>
      </c>
      <c r="C90" s="6" t="s">
        <v>11</v>
      </c>
      <c r="D90" s="6" t="s">
        <v>268</v>
      </c>
      <c r="E90" s="6" t="s">
        <v>269</v>
      </c>
      <c r="F90" s="12" t="s">
        <v>270</v>
      </c>
      <c r="G90" s="6">
        <v>237</v>
      </c>
      <c r="H90" s="7" t="s">
        <v>271</v>
      </c>
      <c r="I90" s="7">
        <v>5</v>
      </c>
    </row>
    <row r="91" spans="1:13" ht="15" thickBot="1" x14ac:dyDescent="0.35">
      <c r="A91" s="8">
        <v>292</v>
      </c>
      <c r="B91" s="9" t="s">
        <v>10</v>
      </c>
      <c r="C91" s="9" t="s">
        <v>11</v>
      </c>
      <c r="D91" s="9" t="s">
        <v>272</v>
      </c>
      <c r="E91" s="9" t="s">
        <v>273</v>
      </c>
      <c r="F91" s="13" t="s">
        <v>274</v>
      </c>
      <c r="G91" s="9">
        <v>1246</v>
      </c>
      <c r="H91" s="10" t="s">
        <v>203</v>
      </c>
      <c r="I91" s="10">
        <v>13</v>
      </c>
    </row>
    <row r="92" spans="1:13" ht="15" thickBot="1" x14ac:dyDescent="0.35">
      <c r="A92" s="5">
        <v>292</v>
      </c>
      <c r="B92" s="6" t="s">
        <v>10</v>
      </c>
      <c r="C92" s="6" t="s">
        <v>11</v>
      </c>
      <c r="D92" s="6" t="s">
        <v>275</v>
      </c>
      <c r="E92" s="6" t="s">
        <v>276</v>
      </c>
      <c r="F92" s="12" t="s">
        <v>277</v>
      </c>
      <c r="G92" s="6">
        <v>1692</v>
      </c>
      <c r="H92" s="7" t="s">
        <v>203</v>
      </c>
      <c r="I92" s="7">
        <v>13</v>
      </c>
    </row>
    <row r="93" spans="1:13" ht="15" thickBot="1" x14ac:dyDescent="0.35">
      <c r="A93" s="8"/>
      <c r="B93" s="9"/>
      <c r="C93" s="9"/>
      <c r="D93" s="9"/>
      <c r="E93" s="9"/>
      <c r="F93" s="13" t="s">
        <v>279</v>
      </c>
      <c r="G93" s="9">
        <v>45000</v>
      </c>
      <c r="H93" s="10" t="s">
        <v>15</v>
      </c>
      <c r="I93" s="10">
        <v>200</v>
      </c>
    </row>
  </sheetData>
  <sheetProtection algorithmName="SHA-512" hashValue="yUw4/G3q/bnvVoq0yEpevsUwg+ma5p6kMHQ7tvQTBPKfIR31hMkExWc1BAodTyjydYqeurZjbCAZkm5sQDmMKQ==" saltValue="U9E/E9Ugi5JcO/+Q3IbdNQ==" spinCount="100000" sheet="1" objects="1" scenarios="1"/>
  <pageMargins left="0.7" right="0.7" top="0.75" bottom="0.75" header="0.3" footer="0.3"/>
  <pageSetup paperSize="9" scale="3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Coltivazione</vt:lpstr>
      <vt:lpstr>Allevamento</vt:lpstr>
      <vt:lpstr>Tabella_CREA</vt:lpstr>
      <vt:lpstr>Allevamento!Area_stampa</vt:lpstr>
      <vt:lpstr>Coltivazione!Area_stampa</vt:lpstr>
      <vt:lpstr>Coltivazione!Titoli_stampa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Pierluigi Iezzi</dc:creator>
  <cp:lastModifiedBy>Patrizia Campomizzi</cp:lastModifiedBy>
  <cp:lastPrinted>2024-02-22T14:24:38Z</cp:lastPrinted>
  <dcterms:created xsi:type="dcterms:W3CDTF">2022-09-27T10:35:50Z</dcterms:created>
  <dcterms:modified xsi:type="dcterms:W3CDTF">2024-05-21T11:42:35Z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2023-10-23T10:10:09Z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b6dc5fff-acc8-4028-8a2b-c6d731d1a529</vt:lpwstr>
  </property>
  <property fmtid="{D5CDD505-2E9C-101B-9397-08002B2CF9AE}" pid="7" name="MSIP_Label_defa4170-0d19-0005-0004-bc88714345d2_ActionId">
    <vt:lpwstr>672732c6-fc9e-4898-9e4f-86e7f1df5ce2</vt:lpwstr>
  </property>
  <property fmtid="{D5CDD505-2E9C-101B-9397-08002B2CF9AE}" pid="8" name="MSIP_Label_defa4170-0d19-0005-0004-bc88714345d2_ContentBits">
    <vt:lpwstr>0</vt:lpwstr>
  </property>
</Properties>
</file>