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o\Desktop\Lavoro Stefania\Esame annuale - CdM - CdS 2024\CdM CSR\Punto 1 Stato di attuazione del CSR\"/>
    </mc:Choice>
  </mc:AlternateContent>
  <bookViews>
    <workbookView xWindow="0" yWindow="0" windowWidth="28800" windowHeight="13845"/>
  </bookViews>
  <sheets>
    <sheet name="Report" sheetId="1" r:id="rId1"/>
  </sheets>
  <externalReferences>
    <externalReference r:id="rId2"/>
  </externalReferences>
  <definedNames>
    <definedName name="_xlnm.Print_Area" localSheetId="0">Report!$A$1:$M$45</definedName>
    <definedName name="Tab_Gen_1">[1]Registrazione!#REF!</definedName>
    <definedName name="Tabella_generale">[1]Registrazione!#REF!</definedName>
    <definedName name="_xlnm.Print_Titles" localSheetId="0">Report!$2:$2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G45" i="1" l="1"/>
  <c r="G40" i="1" l="1"/>
  <c r="F40" i="1"/>
  <c r="E40" i="1"/>
</calcChain>
</file>

<file path=xl/sharedStrings.xml><?xml version="1.0" encoding="utf-8"?>
<sst xmlns="http://schemas.openxmlformats.org/spreadsheetml/2006/main" count="167" uniqueCount="125">
  <si>
    <t>Obiettivo Generale / Trasversale</t>
  </si>
  <si>
    <t>Obiettivo Specifico</t>
  </si>
  <si>
    <t>Intervento</t>
  </si>
  <si>
    <t>Descrizione Intervento</t>
  </si>
  <si>
    <t>Dotazione Finanziaria del Programma (PSP V2.1 del 23.10.2023  e CSR V2 appr. con DGR 104/2024)</t>
  </si>
  <si>
    <t>Dotazione Finanziaria (Spesa Pubblica) del Programma  (PSP V 3.2 approvato in data 30 settembre 2024)</t>
  </si>
  <si>
    <t>Impegnato da bandi al 15 novembre 2024</t>
  </si>
  <si>
    <t>Importo Richiesto</t>
  </si>
  <si>
    <t>Numero di domande presentate</t>
  </si>
  <si>
    <t>Impegnato con Concessioni / Assegnato con Convenzioni (solo No SIGC)</t>
  </si>
  <si>
    <t xml:space="preserve">Importo totale spesa certificata / pagata da Organismo pagatore AGEA </t>
  </si>
  <si>
    <t xml:space="preserve">Numero domande pagate  </t>
  </si>
  <si>
    <t xml:space="preserve">Note </t>
  </si>
  <si>
    <t>OG2</t>
  </si>
  <si>
    <t>OS4, OS5</t>
  </si>
  <si>
    <t>SRA01</t>
  </si>
  <si>
    <t>ACA 1 - produzione integrata</t>
  </si>
  <si>
    <t>SRA03</t>
  </si>
  <si>
    <t>ACA3 - tecniche lavorazione ridotta dei suoli</t>
  </si>
  <si>
    <t>SRA06</t>
  </si>
  <si>
    <t>ACA6 - cover crops</t>
  </si>
  <si>
    <t>OS4, OS5, OS6</t>
  </si>
  <si>
    <t>SRA08</t>
  </si>
  <si>
    <t>ACA8 - gestione prati e pascoli permanenti</t>
  </si>
  <si>
    <t>OS6</t>
  </si>
  <si>
    <t>SRA14</t>
  </si>
  <si>
    <t>ACA14  - allevatori custodi dell'agrobiodiversità</t>
  </si>
  <si>
    <t>SRA16</t>
  </si>
  <si>
    <t>ACA16 - conservazione agrobiodiversità - banche del germoplasma</t>
  </si>
  <si>
    <t>SRA18</t>
  </si>
  <si>
    <t>ACA18 - impegni per l'apicoltura</t>
  </si>
  <si>
    <t xml:space="preserve"> Relativamente al Bando ann. 2023 le domande di pagamento presentate sono in istruttoria presso gli STA.</t>
  </si>
  <si>
    <t>OG2, OG3</t>
  </si>
  <si>
    <t>OS5, OS6, OS9</t>
  </si>
  <si>
    <t>SRA19</t>
  </si>
  <si>
    <t>ACA19 - riduzione impiego fitofarmaci</t>
  </si>
  <si>
    <t>SRA27</t>
  </si>
  <si>
    <t>Pagamento per impegni silvoambientali e impegni in materia di clima</t>
  </si>
  <si>
    <t>OS4, OS5, OS6, OS9</t>
  </si>
  <si>
    <t>SRA29</t>
  </si>
  <si>
    <t>Pagamento al fine di adottare e mantenere pratiche e metodi di produzione biologica</t>
  </si>
  <si>
    <t>OG3</t>
  </si>
  <si>
    <t>OS9</t>
  </si>
  <si>
    <t>SRA30</t>
  </si>
  <si>
    <t>Benessere animale</t>
  </si>
  <si>
    <t>OS5, OS6</t>
  </si>
  <si>
    <t>SRA31</t>
  </si>
  <si>
    <t>Sostegno per la conservazione, l'uso e lo sviluppo sostenibile delle risorse genetiche forestali</t>
  </si>
  <si>
    <t>OG1, OG2</t>
  </si>
  <si>
    <t>OS1, OS6</t>
  </si>
  <si>
    <t>SRB01</t>
  </si>
  <si>
    <t>Sostegno zone con svantaggi naturali montagna</t>
  </si>
  <si>
    <t>OS1, OS04, OS05, OS6</t>
  </si>
  <si>
    <t>SRC02</t>
  </si>
  <si>
    <t>Pagamento compensativo per zone forestali natura 2000</t>
  </si>
  <si>
    <t>OG1, OG3, AKIS</t>
  </si>
  <si>
    <t>OS2, OS4, OS5, XCO</t>
  </si>
  <si>
    <t>SRD01</t>
  </si>
  <si>
    <t>Investimenti produttivi agricoli per la competitività delle aziende agricole</t>
  </si>
  <si>
    <t>OG1, OG2, OG3</t>
  </si>
  <si>
    <t>OS2, OS4, OS5, OS9</t>
  </si>
  <si>
    <t>SRD02</t>
  </si>
  <si>
    <t>Investimenti produttivi agricoli per ambiente, clima e benessere animale</t>
  </si>
  <si>
    <t>Bando da pubblicare sul sito istituzionale (entro Dic-24)</t>
  </si>
  <si>
    <t>OG1, OG3</t>
  </si>
  <si>
    <t>OS2, OS8</t>
  </si>
  <si>
    <t>SRD03</t>
  </si>
  <si>
    <t>Investimenti nelle aziende agricole per la diversificazione in attività non agricole</t>
  </si>
  <si>
    <t>SRD04</t>
  </si>
  <si>
    <t>Investimenti non produttivi agricoli con finalità ambientale</t>
  </si>
  <si>
    <t>OS1, OS4, OS6</t>
  </si>
  <si>
    <t>SRD05</t>
  </si>
  <si>
    <t>Impianti forestazione/imboschimento e sistemi agroforestali su terreni agricoli</t>
  </si>
  <si>
    <t>OS4, OS5, OS6, OS8</t>
  </si>
  <si>
    <t>SRD08</t>
  </si>
  <si>
    <t>Investimenti in infrastrutture con finalità ambientali</t>
  </si>
  <si>
    <t>OS8</t>
  </si>
  <si>
    <t>SRD09</t>
  </si>
  <si>
    <t>Investimenti non produttivi nelle aree rurali</t>
  </si>
  <si>
    <t>SRD12</t>
  </si>
  <si>
    <t>Investimenti per la prevenzione ed il ripristino danni foreste</t>
  </si>
  <si>
    <t>OS4, OS8</t>
  </si>
  <si>
    <t>SRD13</t>
  </si>
  <si>
    <t>Investimenti per la trasformazione e commercializzazione dei prodotti agricoli</t>
  </si>
  <si>
    <t>OG1</t>
  </si>
  <si>
    <t>OS2</t>
  </si>
  <si>
    <t>SRD18</t>
  </si>
  <si>
    <t>STRUMENTI FINANZIARI: FONDO DI ROTAZIONEcombinabile con SRD01 e SRD02</t>
  </si>
  <si>
    <t>DETERMINAZIONE N. DPD/25 DEL 29/01/2024 
Affidamento del servizio di gestione degli strumenti finanziari alla società in house Fi.R.A. S.p.A. Schema di convenzione approvato con D.G.R. n. 897 del 20/12/2023. In data  14.02.2024 è stato firmato l’Accordo di Finanziamento tra Regione Abruzzo e FIRA SpA.</t>
  </si>
  <si>
    <t>SRD19</t>
  </si>
  <si>
    <t>STRUMENTI FINANZIARI: FONDO DI ROTAZIONE combinabile con SRD13</t>
  </si>
  <si>
    <t>OS7, OS8</t>
  </si>
  <si>
    <t>SRE01</t>
  </si>
  <si>
    <t>Insediamento giovani agricoltori</t>
  </si>
  <si>
    <t>AKIS</t>
  </si>
  <si>
    <t>XCO</t>
  </si>
  <si>
    <t>SRG01</t>
  </si>
  <si>
    <t>Sostegno gruppi operativi PEI AGRI</t>
  </si>
  <si>
    <t>OS3</t>
  </si>
  <si>
    <t>SRG03</t>
  </si>
  <si>
    <t>Partecipazione a regimi di qualità</t>
  </si>
  <si>
    <t>SRG06</t>
  </si>
  <si>
    <t>Attuazione strategie di sviluppo locale</t>
  </si>
  <si>
    <t>SRG09</t>
  </si>
  <si>
    <t>Cooperazione per azioni di supporto all'innovazione e servizi rivolti ai settori agricolo, forestale e agroalimentare</t>
  </si>
  <si>
    <t>OS3, OS9</t>
  </si>
  <si>
    <t>SRG10</t>
  </si>
  <si>
    <t>Promozione dei prodotti di qualità</t>
  </si>
  <si>
    <t>SRH01</t>
  </si>
  <si>
    <t>Erogazione servizi di consulenza</t>
  </si>
  <si>
    <t>SRH02</t>
  </si>
  <si>
    <t>Scambi di conoscenze e informazioni per i consulenti e gli attori degli AKIS</t>
  </si>
  <si>
    <t>SRH03</t>
  </si>
  <si>
    <t>Azioni formative rivolte agli addetti del settore agricolo, forestale e dei territori rurali</t>
  </si>
  <si>
    <t>SRH04</t>
  </si>
  <si>
    <t>Azioni di informazione</t>
  </si>
  <si>
    <t>AT001</t>
  </si>
  <si>
    <t>Assistenza Tecnica</t>
  </si>
  <si>
    <t>/</t>
  </si>
  <si>
    <t>INTERVENTI IN TRANSIZIONE 2014-2022</t>
  </si>
  <si>
    <t>TOTALE  SVILUPPO RURALE 2023-2027</t>
  </si>
  <si>
    <t>Target N+2 al 31.12.2025</t>
  </si>
  <si>
    <t>Importo totale spesa certificata/pagata da Organismo pagatore AGEA al lordo di eventuali retifiche/ritiri</t>
  </si>
  <si>
    <t>Disimpegno 2025</t>
  </si>
  <si>
    <t>Stato d'ttuazione del CSR al 28 novembre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</si>
</sst>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0"/>
      <color rgb="FF000000"/>
      <name val="Calibri"/>
      <family val="2"/>
      <scheme val="minor"/>
    </font>
    <font>
      <b/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1F4E79"/>
        <bgColor indexed="64"/>
      </patternFill>
    </fill>
    <fill>
      <patternFill patternType="solid">
        <fgColor rgb="FF70B47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medium">
        <color theme="2" tint="-9.9978637043366805E-2"/>
      </left>
      <right style="medium">
        <color theme="2" tint="-9.9978637043366805E-2"/>
      </right>
      <top style="medium">
        <color theme="2" tint="-9.9978637043366805E-2"/>
      </top>
      <bottom style="medium">
        <color theme="2" tint="-9.9978637043366805E-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8" fontId="0" fillId="0" borderId="0" xfId="0" applyNumberForma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/>
    <xf numFmtId="0" fontId="3" fillId="0" borderId="0" xfId="0" applyFont="1"/>
    <xf numFmtId="3" fontId="4" fillId="3" borderId="1" xfId="0" applyNumberFormat="1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8" fontId="6" fillId="0" borderId="0" xfId="0" applyNumberFormat="1" applyFont="1" applyAlignment="1">
      <alignment horizontal="center" vertical="center" readingOrder="1"/>
    </xf>
    <xf numFmtId="0" fontId="7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dS%20e%20CdM%20e%20esame%20annuale\CdM\Punto%201%20Stato%20di%20attuazione%20del%20CSR\Attuazione%20CSR%20al%2014.11.2024-Decr.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Superfici"/>
      <sheetName val="Registrazione"/>
      <sheetName val="Pivot"/>
      <sheetName val="Attuazione CSR al 14.1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45"/>
  <sheetViews>
    <sheetView tabSelected="1" view="pageBreakPreview" zoomScale="90" zoomScaleNormal="100" zoomScaleSheetLayoutView="90" workbookViewId="0"/>
  </sheetViews>
  <sheetFormatPr defaultColWidth="9.140625" defaultRowHeight="15" x14ac:dyDescent="0.25"/>
  <cols>
    <col min="1" max="1" width="12.85546875" style="24" customWidth="1"/>
    <col min="2" max="2" width="12.5703125" style="30" bestFit="1" customWidth="1"/>
    <col min="3" max="3" width="13.5703125" style="24" customWidth="1"/>
    <col min="4" max="4" width="55" style="24" customWidth="1"/>
    <col min="5" max="5" width="24.42578125" style="24" hidden="1" customWidth="1"/>
    <col min="6" max="6" width="28.85546875" style="24" customWidth="1"/>
    <col min="7" max="8" width="16.42578125" style="24" customWidth="1"/>
    <col min="9" max="9" width="14.140625" style="24" customWidth="1"/>
    <col min="10" max="10" width="20.85546875" style="24" customWidth="1"/>
    <col min="11" max="11" width="17" style="24" customWidth="1"/>
    <col min="12" max="12" width="12.140625" style="24" customWidth="1"/>
    <col min="13" max="13" width="71.42578125" style="24" customWidth="1"/>
    <col min="14" max="14" width="14" style="24" customWidth="1"/>
    <col min="15" max="16384" width="9.140625" style="24"/>
  </cols>
  <sheetData>
    <row r="1" spans="1:14" ht="19.5" thickBot="1" x14ac:dyDescent="0.35">
      <c r="A1" s="32" t="s">
        <v>124</v>
      </c>
    </row>
    <row r="2" spans="1:14" s="2" customFormat="1" ht="55.5" customHeight="1" thickBo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s="2" customFormat="1" ht="19.5" customHeight="1" thickBot="1" x14ac:dyDescent="0.25">
      <c r="A3" s="3" t="s">
        <v>13</v>
      </c>
      <c r="B3" s="4" t="s">
        <v>14</v>
      </c>
      <c r="C3" s="5" t="s">
        <v>15</v>
      </c>
      <c r="D3" s="6" t="s">
        <v>16</v>
      </c>
      <c r="E3" s="7">
        <v>30000000</v>
      </c>
      <c r="F3" s="7">
        <v>30000000</v>
      </c>
      <c r="G3" s="7">
        <v>41000000</v>
      </c>
      <c r="H3" s="7">
        <v>18970980.77</v>
      </c>
      <c r="I3" s="8">
        <v>3810</v>
      </c>
      <c r="J3" s="7">
        <v>0</v>
      </c>
      <c r="K3" s="7">
        <v>12323267.33</v>
      </c>
      <c r="L3" s="8">
        <v>4454</v>
      </c>
      <c r="M3" s="6"/>
    </row>
    <row r="4" spans="1:14" s="2" customFormat="1" ht="15.75" thickBot="1" x14ac:dyDescent="0.25">
      <c r="A4" s="3" t="s">
        <v>13</v>
      </c>
      <c r="B4" s="4" t="s">
        <v>14</v>
      </c>
      <c r="C4" s="5" t="s">
        <v>17</v>
      </c>
      <c r="D4" s="6" t="s">
        <v>18</v>
      </c>
      <c r="E4" s="7">
        <v>7000000</v>
      </c>
      <c r="F4" s="7">
        <v>9500000</v>
      </c>
      <c r="G4" s="7">
        <v>16000000</v>
      </c>
      <c r="H4" s="7">
        <v>7908779.71</v>
      </c>
      <c r="I4" s="8">
        <v>1564</v>
      </c>
      <c r="J4" s="7">
        <v>0</v>
      </c>
      <c r="K4" s="7">
        <v>3763893.33</v>
      </c>
      <c r="L4" s="8">
        <v>1331</v>
      </c>
      <c r="M4" s="6"/>
    </row>
    <row r="5" spans="1:14" s="2" customFormat="1" ht="15.75" thickBot="1" x14ac:dyDescent="0.25">
      <c r="A5" s="3" t="s">
        <v>13</v>
      </c>
      <c r="B5" s="4" t="s">
        <v>14</v>
      </c>
      <c r="C5" s="5" t="s">
        <v>19</v>
      </c>
      <c r="D5" s="6" t="s">
        <v>20</v>
      </c>
      <c r="E5" s="7">
        <v>3000000</v>
      </c>
      <c r="F5" s="7">
        <v>4500000</v>
      </c>
      <c r="G5" s="7">
        <v>3000000</v>
      </c>
      <c r="H5" s="7">
        <v>2585695.16</v>
      </c>
      <c r="I5" s="8">
        <v>534</v>
      </c>
      <c r="J5" s="7">
        <v>0</v>
      </c>
      <c r="K5" s="7">
        <v>534432.41</v>
      </c>
      <c r="L5" s="8">
        <v>297</v>
      </c>
      <c r="M5" s="6"/>
    </row>
    <row r="6" spans="1:14" s="2" customFormat="1" ht="15.75" thickBot="1" x14ac:dyDescent="0.25">
      <c r="A6" s="3" t="s">
        <v>13</v>
      </c>
      <c r="B6" s="4" t="s">
        <v>21</v>
      </c>
      <c r="C6" s="5" t="s">
        <v>22</v>
      </c>
      <c r="D6" s="6" t="s">
        <v>23</v>
      </c>
      <c r="E6" s="7">
        <v>18800000</v>
      </c>
      <c r="F6" s="7">
        <v>18800000</v>
      </c>
      <c r="G6" s="7">
        <v>18800000</v>
      </c>
      <c r="H6" s="7">
        <v>5013498.33</v>
      </c>
      <c r="I6" s="8">
        <v>401</v>
      </c>
      <c r="J6" s="7">
        <v>0</v>
      </c>
      <c r="K6" s="7">
        <v>0</v>
      </c>
      <c r="L6" s="8">
        <v>0</v>
      </c>
      <c r="M6" s="6"/>
    </row>
    <row r="7" spans="1:14" s="2" customFormat="1" ht="15.75" thickBot="1" x14ac:dyDescent="0.25">
      <c r="A7" s="3" t="s">
        <v>13</v>
      </c>
      <c r="B7" s="4" t="s">
        <v>24</v>
      </c>
      <c r="C7" s="5" t="s">
        <v>25</v>
      </c>
      <c r="D7" s="6" t="s">
        <v>26</v>
      </c>
      <c r="E7" s="7">
        <v>1000000</v>
      </c>
      <c r="F7" s="7">
        <v>1000000</v>
      </c>
      <c r="G7" s="7">
        <v>1000000</v>
      </c>
      <c r="H7" s="7">
        <v>234795</v>
      </c>
      <c r="I7" s="8">
        <v>76</v>
      </c>
      <c r="J7" s="7">
        <v>0</v>
      </c>
      <c r="K7" s="7">
        <v>0</v>
      </c>
      <c r="L7" s="8">
        <v>0</v>
      </c>
      <c r="M7" s="6"/>
    </row>
    <row r="8" spans="1:14" s="2" customFormat="1" ht="30.75" thickBot="1" x14ac:dyDescent="0.25">
      <c r="A8" s="3" t="s">
        <v>13</v>
      </c>
      <c r="B8" s="4" t="s">
        <v>24</v>
      </c>
      <c r="C8" s="5" t="s">
        <v>27</v>
      </c>
      <c r="D8" s="6" t="s">
        <v>28</v>
      </c>
      <c r="E8" s="7">
        <v>2000000</v>
      </c>
      <c r="F8" s="7">
        <v>2000000</v>
      </c>
      <c r="G8" s="7">
        <v>2000000</v>
      </c>
      <c r="H8" s="7">
        <v>0</v>
      </c>
      <c r="I8" s="8">
        <v>0</v>
      </c>
      <c r="J8" s="7">
        <v>0</v>
      </c>
      <c r="K8" s="7">
        <v>0</v>
      </c>
      <c r="L8" s="8">
        <v>0</v>
      </c>
      <c r="M8" s="6"/>
    </row>
    <row r="9" spans="1:14" s="2" customFormat="1" ht="36.75" customHeight="1" thickBot="1" x14ac:dyDescent="0.3">
      <c r="A9" s="3" t="s">
        <v>13</v>
      </c>
      <c r="B9" s="4" t="s">
        <v>24</v>
      </c>
      <c r="C9" s="5" t="s">
        <v>29</v>
      </c>
      <c r="D9" s="6" t="s">
        <v>30</v>
      </c>
      <c r="E9" s="7">
        <v>1000000</v>
      </c>
      <c r="F9" s="7">
        <v>1000000</v>
      </c>
      <c r="G9" s="7">
        <v>1000000</v>
      </c>
      <c r="H9" s="7">
        <v>638750</v>
      </c>
      <c r="I9" s="8">
        <v>79</v>
      </c>
      <c r="J9" s="7">
        <v>365000</v>
      </c>
      <c r="K9" s="7">
        <v>0</v>
      </c>
      <c r="L9" s="8">
        <v>0</v>
      </c>
      <c r="M9" s="9" t="s">
        <v>31</v>
      </c>
      <c r="N9" s="10"/>
    </row>
    <row r="10" spans="1:14" s="2" customFormat="1" ht="21.75" customHeight="1" thickBot="1" x14ac:dyDescent="0.3">
      <c r="A10" s="3" t="s">
        <v>32</v>
      </c>
      <c r="B10" s="4" t="s">
        <v>33</v>
      </c>
      <c r="C10" s="5" t="s">
        <v>34</v>
      </c>
      <c r="D10" s="6" t="s">
        <v>35</v>
      </c>
      <c r="E10" s="7">
        <v>2300000</v>
      </c>
      <c r="F10" s="7">
        <v>2300000</v>
      </c>
      <c r="G10" s="7">
        <v>2300000</v>
      </c>
      <c r="H10" s="7">
        <v>1481982.3900000001</v>
      </c>
      <c r="I10" s="8">
        <v>1191</v>
      </c>
      <c r="J10" s="7">
        <v>0</v>
      </c>
      <c r="K10" s="7">
        <v>396236.82000000007</v>
      </c>
      <c r="L10" s="8">
        <v>456</v>
      </c>
      <c r="M10" s="6"/>
      <c r="N10" s="11"/>
    </row>
    <row r="11" spans="1:14" s="2" customFormat="1" ht="30.75" thickBot="1" x14ac:dyDescent="0.25">
      <c r="A11" s="3" t="s">
        <v>13</v>
      </c>
      <c r="B11" s="4" t="s">
        <v>21</v>
      </c>
      <c r="C11" s="5" t="s">
        <v>36</v>
      </c>
      <c r="D11" s="6" t="s">
        <v>37</v>
      </c>
      <c r="E11" s="7">
        <v>2500000</v>
      </c>
      <c r="F11" s="7">
        <v>2500000</v>
      </c>
      <c r="G11" s="7">
        <v>2500000</v>
      </c>
      <c r="H11" s="7">
        <v>158206.01999999999</v>
      </c>
      <c r="I11" s="8">
        <v>5</v>
      </c>
      <c r="J11" s="7">
        <v>0</v>
      </c>
      <c r="K11" s="7">
        <v>0</v>
      </c>
      <c r="L11" s="8">
        <v>0</v>
      </c>
      <c r="M11" s="6"/>
    </row>
    <row r="12" spans="1:14" s="2" customFormat="1" ht="30.75" thickBot="1" x14ac:dyDescent="0.25">
      <c r="A12" s="3" t="s">
        <v>32</v>
      </c>
      <c r="B12" s="4" t="s">
        <v>38</v>
      </c>
      <c r="C12" s="5" t="s">
        <v>39</v>
      </c>
      <c r="D12" s="6" t="s">
        <v>40</v>
      </c>
      <c r="E12" s="7">
        <v>43395621.189999998</v>
      </c>
      <c r="F12" s="7">
        <v>43395621.189999998</v>
      </c>
      <c r="G12" s="7">
        <v>28500000</v>
      </c>
      <c r="H12" s="7">
        <v>8727362.879999999</v>
      </c>
      <c r="I12" s="8">
        <v>1570</v>
      </c>
      <c r="J12" s="7">
        <v>0</v>
      </c>
      <c r="K12" s="7">
        <v>3193904.82</v>
      </c>
      <c r="L12" s="8">
        <v>1300</v>
      </c>
      <c r="M12" s="6"/>
    </row>
    <row r="13" spans="1:14" s="2" customFormat="1" ht="24.75" customHeight="1" thickBot="1" x14ac:dyDescent="0.25">
      <c r="A13" s="3" t="s">
        <v>41</v>
      </c>
      <c r="B13" s="4" t="s">
        <v>42</v>
      </c>
      <c r="C13" s="5" t="s">
        <v>43</v>
      </c>
      <c r="D13" s="6" t="s">
        <v>44</v>
      </c>
      <c r="E13" s="7">
        <v>16450000</v>
      </c>
      <c r="F13" s="7">
        <v>16450000</v>
      </c>
      <c r="G13" s="7">
        <v>8225000</v>
      </c>
      <c r="H13" s="7">
        <v>5326778.9999999991</v>
      </c>
      <c r="I13" s="8">
        <v>693</v>
      </c>
      <c r="J13" s="7">
        <v>0</v>
      </c>
      <c r="K13" s="7">
        <v>0</v>
      </c>
      <c r="L13" s="8">
        <v>0</v>
      </c>
      <c r="M13" s="6"/>
    </row>
    <row r="14" spans="1:14" s="2" customFormat="1" ht="30.75" thickBot="1" x14ac:dyDescent="0.25">
      <c r="A14" s="3" t="s">
        <v>13</v>
      </c>
      <c r="B14" s="4" t="s">
        <v>45</v>
      </c>
      <c r="C14" s="5" t="s">
        <v>46</v>
      </c>
      <c r="D14" s="6" t="s">
        <v>47</v>
      </c>
      <c r="E14" s="7">
        <v>500000</v>
      </c>
      <c r="F14" s="7">
        <v>500000</v>
      </c>
      <c r="G14" s="7">
        <v>300000</v>
      </c>
      <c r="H14" s="7">
        <v>0</v>
      </c>
      <c r="I14" s="8">
        <v>0</v>
      </c>
      <c r="J14" s="7">
        <v>0</v>
      </c>
      <c r="K14" s="7">
        <v>0</v>
      </c>
      <c r="L14" s="8">
        <v>0</v>
      </c>
      <c r="M14" s="6"/>
    </row>
    <row r="15" spans="1:14" s="2" customFormat="1" ht="15.75" thickBot="1" x14ac:dyDescent="0.25">
      <c r="A15" s="3" t="s">
        <v>48</v>
      </c>
      <c r="B15" s="4" t="s">
        <v>49</v>
      </c>
      <c r="C15" s="5" t="s">
        <v>50</v>
      </c>
      <c r="D15" s="6" t="s">
        <v>51</v>
      </c>
      <c r="E15" s="7">
        <v>44000000</v>
      </c>
      <c r="F15" s="7">
        <v>44000000</v>
      </c>
      <c r="G15" s="7">
        <v>26400000</v>
      </c>
      <c r="H15" s="7">
        <v>19382560.100000001</v>
      </c>
      <c r="I15" s="8">
        <v>9006</v>
      </c>
      <c r="J15" s="7">
        <v>0</v>
      </c>
      <c r="K15" s="7">
        <v>11717052.369999999</v>
      </c>
      <c r="L15" s="8">
        <v>6344</v>
      </c>
      <c r="M15" s="6"/>
    </row>
    <row r="16" spans="1:14" s="2" customFormat="1" ht="26.25" thickBot="1" x14ac:dyDescent="0.25">
      <c r="A16" s="3" t="s">
        <v>48</v>
      </c>
      <c r="B16" s="4" t="s">
        <v>52</v>
      </c>
      <c r="C16" s="5" t="s">
        <v>53</v>
      </c>
      <c r="D16" s="6" t="s">
        <v>54</v>
      </c>
      <c r="E16" s="7">
        <v>1000000</v>
      </c>
      <c r="F16" s="7">
        <v>1000000</v>
      </c>
      <c r="G16" s="7">
        <v>800000</v>
      </c>
      <c r="H16" s="7">
        <v>65453.590000000011</v>
      </c>
      <c r="I16" s="8">
        <v>13</v>
      </c>
      <c r="J16" s="7">
        <v>0</v>
      </c>
      <c r="K16" s="7">
        <v>0</v>
      </c>
      <c r="L16" s="8">
        <v>0</v>
      </c>
      <c r="M16" s="6"/>
    </row>
    <row r="17" spans="1:13" s="2" customFormat="1" ht="27" customHeight="1" thickBot="1" x14ac:dyDescent="0.25">
      <c r="A17" s="3" t="s">
        <v>55</v>
      </c>
      <c r="B17" s="4" t="s">
        <v>56</v>
      </c>
      <c r="C17" s="5" t="s">
        <v>57</v>
      </c>
      <c r="D17" s="6" t="s">
        <v>58</v>
      </c>
      <c r="E17" s="7">
        <v>40000000</v>
      </c>
      <c r="F17" s="7">
        <v>37207666.850000001</v>
      </c>
      <c r="G17" s="7">
        <v>15000000</v>
      </c>
      <c r="H17" s="7">
        <v>0</v>
      </c>
      <c r="I17" s="8">
        <v>0</v>
      </c>
      <c r="J17" s="7">
        <v>0</v>
      </c>
      <c r="K17" s="7">
        <v>0</v>
      </c>
      <c r="L17" s="8">
        <v>0</v>
      </c>
      <c r="M17" s="6"/>
    </row>
    <row r="18" spans="1:13" s="2" customFormat="1" ht="27" customHeight="1" thickBot="1" x14ac:dyDescent="0.25">
      <c r="A18" s="3" t="s">
        <v>59</v>
      </c>
      <c r="B18" s="4" t="s">
        <v>60</v>
      </c>
      <c r="C18" s="5" t="s">
        <v>61</v>
      </c>
      <c r="D18" s="6" t="s">
        <v>62</v>
      </c>
      <c r="E18" s="7">
        <v>7600000</v>
      </c>
      <c r="F18" s="7">
        <v>7600000</v>
      </c>
      <c r="G18" s="7">
        <v>0</v>
      </c>
      <c r="H18" s="7">
        <v>0</v>
      </c>
      <c r="I18" s="8">
        <v>0</v>
      </c>
      <c r="J18" s="7">
        <v>0</v>
      </c>
      <c r="K18" s="7">
        <v>0</v>
      </c>
      <c r="L18" s="8">
        <v>0</v>
      </c>
      <c r="M18" s="6" t="s">
        <v>63</v>
      </c>
    </row>
    <row r="19" spans="1:13" s="2" customFormat="1" ht="30.75" thickBot="1" x14ac:dyDescent="0.25">
      <c r="A19" s="3" t="s">
        <v>64</v>
      </c>
      <c r="B19" s="4" t="s">
        <v>65</v>
      </c>
      <c r="C19" s="5" t="s">
        <v>66</v>
      </c>
      <c r="D19" s="6" t="s">
        <v>67</v>
      </c>
      <c r="E19" s="7">
        <v>6000000</v>
      </c>
      <c r="F19" s="7">
        <v>6000000</v>
      </c>
      <c r="G19" s="7">
        <v>6000000</v>
      </c>
      <c r="H19" s="7">
        <v>8500000</v>
      </c>
      <c r="I19" s="8">
        <v>87</v>
      </c>
      <c r="J19" s="7">
        <v>0</v>
      </c>
      <c r="K19" s="7">
        <v>0</v>
      </c>
      <c r="L19" s="8">
        <v>0</v>
      </c>
      <c r="M19" s="6"/>
    </row>
    <row r="20" spans="1:13" s="2" customFormat="1" ht="18.75" customHeight="1" thickBot="1" x14ac:dyDescent="0.25">
      <c r="A20" s="3" t="s">
        <v>13</v>
      </c>
      <c r="B20" s="4" t="s">
        <v>45</v>
      </c>
      <c r="C20" s="5" t="s">
        <v>68</v>
      </c>
      <c r="D20" s="6" t="s">
        <v>69</v>
      </c>
      <c r="E20" s="7">
        <v>1000000</v>
      </c>
      <c r="F20" s="7">
        <v>1000000</v>
      </c>
      <c r="G20" s="7">
        <v>1000000</v>
      </c>
      <c r="H20" s="7">
        <v>0</v>
      </c>
      <c r="I20" s="8">
        <v>0</v>
      </c>
      <c r="J20" s="7">
        <v>0</v>
      </c>
      <c r="K20" s="7">
        <v>0</v>
      </c>
      <c r="L20" s="8">
        <v>0</v>
      </c>
      <c r="M20" s="6"/>
    </row>
    <row r="21" spans="1:13" s="2" customFormat="1" ht="30.75" thickBot="1" x14ac:dyDescent="0.25">
      <c r="A21" s="3" t="s">
        <v>48</v>
      </c>
      <c r="B21" s="4" t="s">
        <v>70</v>
      </c>
      <c r="C21" s="5" t="s">
        <v>71</v>
      </c>
      <c r="D21" s="6" t="s">
        <v>72</v>
      </c>
      <c r="E21" s="7">
        <v>1000000</v>
      </c>
      <c r="F21" s="7">
        <v>1000000</v>
      </c>
      <c r="G21" s="7">
        <v>1000000</v>
      </c>
      <c r="H21" s="7">
        <v>0</v>
      </c>
      <c r="I21" s="8">
        <v>0</v>
      </c>
      <c r="J21" s="7">
        <v>0</v>
      </c>
      <c r="K21" s="7">
        <v>0</v>
      </c>
      <c r="L21" s="8">
        <v>0</v>
      </c>
      <c r="M21" s="6"/>
    </row>
    <row r="22" spans="1:13" s="2" customFormat="1" ht="18.75" customHeight="1" thickBot="1" x14ac:dyDescent="0.25">
      <c r="A22" s="3" t="s">
        <v>32</v>
      </c>
      <c r="B22" s="4" t="s">
        <v>73</v>
      </c>
      <c r="C22" s="5" t="s">
        <v>74</v>
      </c>
      <c r="D22" s="6" t="s">
        <v>75</v>
      </c>
      <c r="E22" s="7">
        <v>8000000</v>
      </c>
      <c r="F22" s="7">
        <v>8000000</v>
      </c>
      <c r="G22" s="7">
        <v>8000000</v>
      </c>
      <c r="H22" s="7">
        <v>0</v>
      </c>
      <c r="I22" s="8">
        <v>0</v>
      </c>
      <c r="J22" s="7">
        <v>0</v>
      </c>
      <c r="K22" s="7">
        <v>0</v>
      </c>
      <c r="L22" s="8">
        <v>0</v>
      </c>
      <c r="M22" s="6"/>
    </row>
    <row r="23" spans="1:13" s="2" customFormat="1" ht="12.75" customHeight="1" thickBot="1" x14ac:dyDescent="0.25">
      <c r="A23" s="3" t="s">
        <v>41</v>
      </c>
      <c r="B23" s="4" t="s">
        <v>76</v>
      </c>
      <c r="C23" s="5" t="s">
        <v>77</v>
      </c>
      <c r="D23" s="6" t="s">
        <v>78</v>
      </c>
      <c r="E23" s="7">
        <v>1500000</v>
      </c>
      <c r="F23" s="7">
        <v>1500000</v>
      </c>
      <c r="G23" s="7">
        <v>1500000</v>
      </c>
      <c r="H23" s="7">
        <v>0</v>
      </c>
      <c r="I23" s="8">
        <v>0</v>
      </c>
      <c r="J23" s="7">
        <v>0</v>
      </c>
      <c r="K23" s="7">
        <v>0</v>
      </c>
      <c r="L23" s="8">
        <v>0</v>
      </c>
      <c r="M23" s="6"/>
    </row>
    <row r="24" spans="1:13" s="2" customFormat="1" ht="19.5" customHeight="1" thickBot="1" x14ac:dyDescent="0.25">
      <c r="A24" s="3" t="s">
        <v>13</v>
      </c>
      <c r="B24" s="4" t="s">
        <v>45</v>
      </c>
      <c r="C24" s="5" t="s">
        <v>79</v>
      </c>
      <c r="D24" s="6" t="s">
        <v>80</v>
      </c>
      <c r="E24" s="7">
        <v>4000000</v>
      </c>
      <c r="F24" s="7">
        <v>4000000</v>
      </c>
      <c r="G24" s="7">
        <v>4000000</v>
      </c>
      <c r="H24" s="7">
        <v>0</v>
      </c>
      <c r="I24" s="8">
        <v>0</v>
      </c>
      <c r="J24" s="7">
        <v>0</v>
      </c>
      <c r="K24" s="7">
        <v>0</v>
      </c>
      <c r="L24" s="8">
        <v>0</v>
      </c>
      <c r="M24" s="6"/>
    </row>
    <row r="25" spans="1:13" s="2" customFormat="1" ht="30.75" thickBot="1" x14ac:dyDescent="0.25">
      <c r="A25" s="3" t="s">
        <v>32</v>
      </c>
      <c r="B25" s="4" t="s">
        <v>81</v>
      </c>
      <c r="C25" s="5" t="s">
        <v>82</v>
      </c>
      <c r="D25" s="6" t="s">
        <v>83</v>
      </c>
      <c r="E25" s="7">
        <v>10000000</v>
      </c>
      <c r="F25" s="7">
        <v>9000000</v>
      </c>
      <c r="G25" s="7">
        <v>9000000</v>
      </c>
      <c r="H25" s="7">
        <v>0</v>
      </c>
      <c r="I25" s="8">
        <v>0</v>
      </c>
      <c r="J25" s="7">
        <v>0</v>
      </c>
      <c r="K25" s="7">
        <v>0</v>
      </c>
      <c r="L25" s="8">
        <v>0</v>
      </c>
      <c r="M25" s="6"/>
    </row>
    <row r="26" spans="1:13" s="2" customFormat="1" ht="78.75" customHeight="1" thickBot="1" x14ac:dyDescent="0.25">
      <c r="A26" s="3" t="s">
        <v>84</v>
      </c>
      <c r="B26" s="4" t="s">
        <v>85</v>
      </c>
      <c r="C26" s="5" t="s">
        <v>86</v>
      </c>
      <c r="D26" s="6" t="s">
        <v>87</v>
      </c>
      <c r="E26" s="7">
        <v>11900000</v>
      </c>
      <c r="F26" s="7">
        <v>11900000</v>
      </c>
      <c r="G26" s="7">
        <v>11900000</v>
      </c>
      <c r="H26" s="7">
        <v>0</v>
      </c>
      <c r="I26" s="8">
        <v>0</v>
      </c>
      <c r="J26" s="7">
        <v>11900000</v>
      </c>
      <c r="K26" s="7">
        <v>0</v>
      </c>
      <c r="L26" s="8">
        <v>0</v>
      </c>
      <c r="M26" s="6" t="s">
        <v>88</v>
      </c>
    </row>
    <row r="27" spans="1:13" s="2" customFormat="1" ht="79.5" customHeight="1" thickBot="1" x14ac:dyDescent="0.25">
      <c r="A27" s="3" t="s">
        <v>13</v>
      </c>
      <c r="B27" s="4" t="s">
        <v>85</v>
      </c>
      <c r="C27" s="5" t="s">
        <v>89</v>
      </c>
      <c r="D27" s="6" t="s">
        <v>90</v>
      </c>
      <c r="E27" s="7">
        <v>5000000</v>
      </c>
      <c r="F27" s="7">
        <v>5000000</v>
      </c>
      <c r="G27" s="7">
        <v>5000000</v>
      </c>
      <c r="H27" s="7">
        <v>0</v>
      </c>
      <c r="I27" s="8">
        <v>0</v>
      </c>
      <c r="J27" s="7">
        <v>5000000</v>
      </c>
      <c r="K27" s="7">
        <v>0</v>
      </c>
      <c r="L27" s="8">
        <v>0</v>
      </c>
      <c r="M27" s="6" t="s">
        <v>88</v>
      </c>
    </row>
    <row r="28" spans="1:13" s="2" customFormat="1" ht="15.75" thickBot="1" x14ac:dyDescent="0.25">
      <c r="A28" s="3" t="s">
        <v>41</v>
      </c>
      <c r="B28" s="4" t="s">
        <v>91</v>
      </c>
      <c r="C28" s="5" t="s">
        <v>92</v>
      </c>
      <c r="D28" s="6" t="s">
        <v>93</v>
      </c>
      <c r="E28" s="7">
        <v>26000000</v>
      </c>
      <c r="F28" s="7">
        <v>26000000</v>
      </c>
      <c r="G28" s="7">
        <v>0</v>
      </c>
      <c r="H28" s="7">
        <v>0</v>
      </c>
      <c r="I28" s="8">
        <v>0</v>
      </c>
      <c r="J28" s="7">
        <v>0</v>
      </c>
      <c r="K28" s="7">
        <v>0</v>
      </c>
      <c r="L28" s="8">
        <v>0</v>
      </c>
      <c r="M28" s="6"/>
    </row>
    <row r="29" spans="1:13" s="2" customFormat="1" ht="15.75" thickBot="1" x14ac:dyDescent="0.25">
      <c r="A29" s="3" t="s">
        <v>94</v>
      </c>
      <c r="B29" s="4" t="s">
        <v>95</v>
      </c>
      <c r="C29" s="5" t="s">
        <v>96</v>
      </c>
      <c r="D29" s="6" t="s">
        <v>97</v>
      </c>
      <c r="E29" s="7">
        <v>1000000</v>
      </c>
      <c r="F29" s="7">
        <v>1000000</v>
      </c>
      <c r="G29" s="7">
        <v>140000</v>
      </c>
      <c r="H29" s="7">
        <v>0</v>
      </c>
      <c r="I29" s="8">
        <v>0</v>
      </c>
      <c r="J29" s="7">
        <v>0</v>
      </c>
      <c r="K29" s="7">
        <v>0</v>
      </c>
      <c r="L29" s="8">
        <v>0</v>
      </c>
      <c r="M29" s="6"/>
    </row>
    <row r="30" spans="1:13" s="2" customFormat="1" ht="15.75" thickBot="1" x14ac:dyDescent="0.25">
      <c r="A30" s="3" t="s">
        <v>84</v>
      </c>
      <c r="B30" s="4" t="s">
        <v>98</v>
      </c>
      <c r="C30" s="5" t="s">
        <v>99</v>
      </c>
      <c r="D30" s="6" t="s">
        <v>100</v>
      </c>
      <c r="E30" s="7">
        <v>1500000</v>
      </c>
      <c r="F30" s="7">
        <v>1500000</v>
      </c>
      <c r="G30" s="7">
        <v>300000</v>
      </c>
      <c r="H30" s="7">
        <v>0</v>
      </c>
      <c r="I30" s="8">
        <v>0</v>
      </c>
      <c r="J30" s="7">
        <v>0</v>
      </c>
      <c r="K30" s="7">
        <v>0</v>
      </c>
      <c r="L30" s="8">
        <v>0</v>
      </c>
      <c r="M30" s="6"/>
    </row>
    <row r="31" spans="1:13" s="2" customFormat="1" ht="15.75" thickBot="1" x14ac:dyDescent="0.25">
      <c r="A31" s="3" t="s">
        <v>41</v>
      </c>
      <c r="B31" s="4" t="s">
        <v>76</v>
      </c>
      <c r="C31" s="5" t="s">
        <v>101</v>
      </c>
      <c r="D31" s="6" t="s">
        <v>102</v>
      </c>
      <c r="E31" s="7">
        <v>21850000</v>
      </c>
      <c r="F31" s="7">
        <v>21850000</v>
      </c>
      <c r="G31" s="7">
        <v>21850000</v>
      </c>
      <c r="H31" s="7">
        <v>24581250</v>
      </c>
      <c r="I31" s="8">
        <v>9</v>
      </c>
      <c r="J31" s="7">
        <v>21850000</v>
      </c>
      <c r="K31" s="7">
        <v>0</v>
      </c>
      <c r="L31" s="8">
        <v>0</v>
      </c>
      <c r="M31" s="6"/>
    </row>
    <row r="32" spans="1:13" s="2" customFormat="1" ht="27.75" customHeight="1" thickBot="1" x14ac:dyDescent="0.25">
      <c r="A32" s="3" t="s">
        <v>94</v>
      </c>
      <c r="B32" s="4" t="s">
        <v>95</v>
      </c>
      <c r="C32" s="5" t="s">
        <v>103</v>
      </c>
      <c r="D32" s="6" t="s">
        <v>104</v>
      </c>
      <c r="E32" s="7">
        <v>1500000</v>
      </c>
      <c r="F32" s="7">
        <v>1500000</v>
      </c>
      <c r="G32" s="7">
        <v>1500000</v>
      </c>
      <c r="H32" s="7">
        <v>0</v>
      </c>
      <c r="I32" s="8">
        <v>0</v>
      </c>
      <c r="J32" s="7">
        <v>0</v>
      </c>
      <c r="K32" s="7">
        <v>0</v>
      </c>
      <c r="L32" s="8">
        <v>0</v>
      </c>
      <c r="M32" s="6"/>
    </row>
    <row r="33" spans="1:13" s="2" customFormat="1" ht="20.25" customHeight="1" thickBot="1" x14ac:dyDescent="0.25">
      <c r="A33" s="3" t="s">
        <v>64</v>
      </c>
      <c r="B33" s="4" t="s">
        <v>105</v>
      </c>
      <c r="C33" s="5" t="s">
        <v>106</v>
      </c>
      <c r="D33" s="6" t="s">
        <v>107</v>
      </c>
      <c r="E33" s="7">
        <v>6000000</v>
      </c>
      <c r="F33" s="7">
        <v>5398200.75</v>
      </c>
      <c r="G33" s="7">
        <v>1700000</v>
      </c>
      <c r="H33" s="7">
        <v>1386597.48</v>
      </c>
      <c r="I33" s="8">
        <v>2</v>
      </c>
      <c r="J33" s="7">
        <v>1386597.48</v>
      </c>
      <c r="K33" s="7">
        <v>0</v>
      </c>
      <c r="L33" s="8">
        <v>0</v>
      </c>
      <c r="M33" s="6"/>
    </row>
    <row r="34" spans="1:13" s="2" customFormat="1" ht="13.5" customHeight="1" thickBot="1" x14ac:dyDescent="0.25">
      <c r="A34" s="3" t="s">
        <v>94</v>
      </c>
      <c r="B34" s="4" t="s">
        <v>95</v>
      </c>
      <c r="C34" s="5" t="s">
        <v>108</v>
      </c>
      <c r="D34" s="6" t="s">
        <v>109</v>
      </c>
      <c r="E34" s="7">
        <v>4000000</v>
      </c>
      <c r="F34" s="7">
        <v>4400000</v>
      </c>
      <c r="G34" s="7">
        <v>2200000</v>
      </c>
      <c r="H34" s="7">
        <v>0</v>
      </c>
      <c r="I34" s="8">
        <v>0</v>
      </c>
      <c r="J34" s="7">
        <v>0</v>
      </c>
      <c r="K34" s="7">
        <v>0</v>
      </c>
      <c r="L34" s="8">
        <v>0</v>
      </c>
      <c r="M34" s="6"/>
    </row>
    <row r="35" spans="1:13" s="2" customFormat="1" ht="27" customHeight="1" thickBot="1" x14ac:dyDescent="0.25">
      <c r="A35" s="3" t="s">
        <v>94</v>
      </c>
      <c r="B35" s="4" t="s">
        <v>95</v>
      </c>
      <c r="C35" s="5" t="s">
        <v>110</v>
      </c>
      <c r="D35" s="6" t="s">
        <v>111</v>
      </c>
      <c r="E35" s="7">
        <v>500000</v>
      </c>
      <c r="F35" s="7">
        <v>1050000</v>
      </c>
      <c r="G35" s="7">
        <v>0</v>
      </c>
      <c r="H35" s="7">
        <v>0</v>
      </c>
      <c r="I35" s="8">
        <v>0</v>
      </c>
      <c r="J35" s="7">
        <v>0</v>
      </c>
      <c r="K35" s="7">
        <v>0</v>
      </c>
      <c r="L35" s="8">
        <v>0</v>
      </c>
      <c r="M35" s="6"/>
    </row>
    <row r="36" spans="1:13" s="2" customFormat="1" ht="33.75" customHeight="1" thickBot="1" x14ac:dyDescent="0.25">
      <c r="A36" s="3" t="s">
        <v>94</v>
      </c>
      <c r="B36" s="4" t="s">
        <v>95</v>
      </c>
      <c r="C36" s="5" t="s">
        <v>112</v>
      </c>
      <c r="D36" s="6" t="s">
        <v>113</v>
      </c>
      <c r="E36" s="7">
        <v>3000000</v>
      </c>
      <c r="F36" s="7">
        <v>3551799.25</v>
      </c>
      <c r="G36" s="7">
        <v>1775900</v>
      </c>
      <c r="H36" s="7">
        <v>1244457.3</v>
      </c>
      <c r="I36" s="8">
        <v>71</v>
      </c>
      <c r="J36" s="7">
        <v>0</v>
      </c>
      <c r="K36" s="7">
        <v>0</v>
      </c>
      <c r="L36" s="8">
        <v>0</v>
      </c>
      <c r="M36" s="6"/>
    </row>
    <row r="37" spans="1:13" s="2" customFormat="1" ht="15.75" thickBot="1" x14ac:dyDescent="0.25">
      <c r="A37" s="3" t="s">
        <v>94</v>
      </c>
      <c r="B37" s="4" t="s">
        <v>95</v>
      </c>
      <c r="C37" s="5" t="s">
        <v>114</v>
      </c>
      <c r="D37" s="6" t="s">
        <v>115</v>
      </c>
      <c r="E37" s="7">
        <v>500000</v>
      </c>
      <c r="F37" s="7">
        <v>500000</v>
      </c>
      <c r="G37" s="7">
        <v>0</v>
      </c>
      <c r="H37" s="7">
        <v>0</v>
      </c>
      <c r="I37" s="8">
        <v>0</v>
      </c>
      <c r="J37" s="7">
        <v>0</v>
      </c>
      <c r="K37" s="7">
        <v>0</v>
      </c>
      <c r="L37" s="8">
        <v>0</v>
      </c>
      <c r="M37" s="6"/>
    </row>
    <row r="38" spans="1:13" s="2" customFormat="1" ht="15.75" thickBot="1" x14ac:dyDescent="0.25">
      <c r="A38" s="3"/>
      <c r="B38" s="4"/>
      <c r="C38" s="5" t="s">
        <v>116</v>
      </c>
      <c r="D38" s="6" t="s">
        <v>117</v>
      </c>
      <c r="E38" s="7">
        <v>12200000</v>
      </c>
      <c r="F38" s="7">
        <v>12200000</v>
      </c>
      <c r="G38" s="7" t="s">
        <v>118</v>
      </c>
      <c r="H38" s="7">
        <v>0</v>
      </c>
      <c r="I38" s="8">
        <v>0</v>
      </c>
      <c r="J38" s="31">
        <v>7760934.3200000003</v>
      </c>
      <c r="K38" s="7">
        <v>0</v>
      </c>
      <c r="L38" s="8">
        <v>0</v>
      </c>
      <c r="M38" s="6"/>
    </row>
    <row r="39" spans="1:13" s="2" customFormat="1" ht="15.75" thickBot="1" x14ac:dyDescent="0.25">
      <c r="A39" s="12"/>
      <c r="B39" s="13"/>
      <c r="C39" s="14"/>
      <c r="D39" s="15" t="s">
        <v>119</v>
      </c>
      <c r="E39" s="16">
        <v>7300000</v>
      </c>
      <c r="F39" s="16">
        <v>3300000</v>
      </c>
      <c r="G39" s="7" t="s">
        <v>118</v>
      </c>
      <c r="H39" s="16">
        <v>0</v>
      </c>
      <c r="I39" s="17">
        <v>0</v>
      </c>
      <c r="J39" s="16">
        <v>0</v>
      </c>
      <c r="K39" s="7">
        <v>0</v>
      </c>
      <c r="L39" s="17">
        <v>0</v>
      </c>
      <c r="M39" s="6"/>
    </row>
    <row r="40" spans="1:13" s="2" customFormat="1" ht="22.5" customHeight="1" thickBot="1" x14ac:dyDescent="0.25">
      <c r="A40" s="12"/>
      <c r="B40" s="13"/>
      <c r="C40" s="14"/>
      <c r="D40" s="18" t="s">
        <v>120</v>
      </c>
      <c r="E40" s="19">
        <f>SUM(E3:E39)</f>
        <v>354295621.19</v>
      </c>
      <c r="F40" s="19">
        <f>SUM(F3:F39)</f>
        <v>351403288.03999996</v>
      </c>
      <c r="G40" s="19">
        <f>SUM(G3:G39)</f>
        <v>243690900</v>
      </c>
      <c r="H40" s="19">
        <v>106207147.73000002</v>
      </c>
      <c r="I40" s="20">
        <v>19111</v>
      </c>
      <c r="J40" s="19">
        <v>48262531.799999997</v>
      </c>
      <c r="K40" s="19">
        <v>31928787.079999998</v>
      </c>
      <c r="L40" s="20">
        <v>14182</v>
      </c>
      <c r="M40" s="6"/>
    </row>
    <row r="41" spans="1:13" ht="15.75" thickBot="1" x14ac:dyDescent="0.3">
      <c r="A41" s="21"/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</row>
    <row r="42" spans="1:13" ht="18" customHeight="1" thickBot="1" x14ac:dyDescent="0.3">
      <c r="A42" s="21"/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</row>
    <row r="43" spans="1:13" ht="15.75" thickBot="1" x14ac:dyDescent="0.3">
      <c r="A43" s="21"/>
      <c r="B43" s="22"/>
      <c r="C43" s="23"/>
      <c r="F43" s="25" t="s">
        <v>121</v>
      </c>
      <c r="G43" s="26">
        <v>65062325</v>
      </c>
      <c r="H43" s="23"/>
      <c r="I43" s="23"/>
      <c r="J43" s="23"/>
      <c r="K43" s="23"/>
      <c r="L43" s="23"/>
      <c r="M43" s="23"/>
    </row>
    <row r="44" spans="1:13" ht="75.75" thickBot="1" x14ac:dyDescent="0.3">
      <c r="A44" s="21"/>
      <c r="B44" s="22"/>
      <c r="C44" s="23"/>
      <c r="F44" s="27" t="s">
        <v>122</v>
      </c>
      <c r="G44" s="20">
        <f>K40</f>
        <v>31928787.079999998</v>
      </c>
      <c r="H44" s="23"/>
      <c r="I44" s="23"/>
      <c r="J44" s="23"/>
      <c r="K44" s="23"/>
      <c r="L44" s="23"/>
      <c r="M44" s="23"/>
    </row>
    <row r="45" spans="1:13" ht="15.75" thickBot="1" x14ac:dyDescent="0.3">
      <c r="A45" s="21"/>
      <c r="B45" s="22"/>
      <c r="C45" s="23"/>
      <c r="F45" s="28" t="s">
        <v>123</v>
      </c>
      <c r="G45" s="29">
        <f>G43-G44</f>
        <v>33133537.920000002</v>
      </c>
      <c r="H45" s="23"/>
      <c r="I45" s="23"/>
      <c r="J45" s="23"/>
      <c r="K45" s="23"/>
      <c r="L45" s="23"/>
      <c r="M45" s="23"/>
    </row>
  </sheetData>
  <pageMargins left="0.23622047244094491" right="3.937007874015748E-2" top="0.15748031496062992" bottom="0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Report</vt:lpstr>
      <vt:lpstr>Report!Area_stampa</vt:lpstr>
      <vt:lpstr>Report!Titoli_stampa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cp:lastPrinted>2024-11-21T15:20:53Z</cp:lastPrinted>
  <dcterms:created xsi:type="dcterms:W3CDTF">2024-11-15T18:36:22Z</dcterms:created>
  <dcterms:modified xsi:type="dcterms:W3CDTF">2024-11-29T16:52:24Z</dcterms:modified>
</cp:coreProperties>
</file>