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efania.caruso\Desktop\CdS e CdM e esame annuale\CdM CSR - R. Tecnica\Punto 3 Modifiche al PSP\"/>
    </mc:Choice>
  </mc:AlternateContent>
  <bookViews>
    <workbookView xWindow="0" yWindow="0" windowWidth="28800" windowHeight="12300" tabRatio="431"/>
  </bookViews>
  <sheets>
    <sheet name="RIPARTO PER INTERV. CSR 23-27" sheetId="2" r:id="rId1"/>
  </sheets>
  <definedNames>
    <definedName name="_xlnm.Print_Area" localSheetId="0">'RIPARTO PER INTERV. CSR 23-27'!$A$1:$G$78</definedName>
    <definedName name="_xlnm.Print_Titles" localSheetId="0">'RIPARTO PER INTERV. CSR 23-27'!$2:$2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7" i="2" l="1"/>
  <c r="C64" i="2"/>
  <c r="C58" i="2"/>
  <c r="C53" i="2"/>
  <c r="D46" i="2"/>
  <c r="D58" i="2" l="1"/>
  <c r="F39" i="2"/>
  <c r="E39" i="2" l="1"/>
  <c r="E41" i="2" s="1"/>
  <c r="D39" i="2"/>
  <c r="D41" i="2" s="1"/>
  <c r="E58" i="2" s="1"/>
  <c r="D64" i="2" l="1"/>
  <c r="D77" i="2"/>
  <c r="D53" i="2"/>
</calcChain>
</file>

<file path=xl/sharedStrings.xml><?xml version="1.0" encoding="utf-8"?>
<sst xmlns="http://schemas.openxmlformats.org/spreadsheetml/2006/main" count="176" uniqueCount="131">
  <si>
    <t>N.</t>
  </si>
  <si>
    <t>SRA01</t>
  </si>
  <si>
    <t>SRA03</t>
  </si>
  <si>
    <t>SRA06</t>
  </si>
  <si>
    <t>SRA16</t>
  </si>
  <si>
    <t>SRA18</t>
  </si>
  <si>
    <t>SRA19</t>
  </si>
  <si>
    <t>SRA27</t>
  </si>
  <si>
    <t>Pagamento per impegni silvoambientali e impegni in materia di clima</t>
  </si>
  <si>
    <t>SRA29</t>
  </si>
  <si>
    <t>Pagamento al fine di adottare e mantenere pratiche e metodi di produzione biologica</t>
  </si>
  <si>
    <t>SRA30</t>
  </si>
  <si>
    <t>Benessere animale</t>
  </si>
  <si>
    <t>SRA31</t>
  </si>
  <si>
    <t>SRB01</t>
  </si>
  <si>
    <t>Sostegno zone con svantaggi naturali montagna</t>
  </si>
  <si>
    <t>SRC02</t>
  </si>
  <si>
    <t>Pagamento compensativo per zone forestali natura 2000</t>
  </si>
  <si>
    <t>SRD01</t>
  </si>
  <si>
    <t>Investimenti produttivi agricoli per la competitività delle aziende agricole</t>
  </si>
  <si>
    <t>SRD02</t>
  </si>
  <si>
    <t>Investimenti produttivi agricoli per ambiente, clima e benessere animale</t>
  </si>
  <si>
    <t>SRD03</t>
  </si>
  <si>
    <t>Investimenti nelle aziende agricole per la diversificazione in attività non agricole</t>
  </si>
  <si>
    <t>SRD04</t>
  </si>
  <si>
    <t>Investimenti non produttivi agricoli con finalità ambientale</t>
  </si>
  <si>
    <t>SRD05</t>
  </si>
  <si>
    <t>Impianti forestazione/imboschimento e sistemi agroforestali su terreni agricoli</t>
  </si>
  <si>
    <t>SRD08</t>
  </si>
  <si>
    <t>Investimenti in infrastrutture con finalità ambientali</t>
  </si>
  <si>
    <t>SRD09</t>
  </si>
  <si>
    <t>Investimenti non produttivi nelle aree rurali</t>
  </si>
  <si>
    <t>SRD12</t>
  </si>
  <si>
    <t>Investimenti per la prevenzione ed il ripristino danni foreste</t>
  </si>
  <si>
    <t>SRD13</t>
  </si>
  <si>
    <t>Investimenti per la trasformazione e commercializzazione dei prodotti agricoli</t>
  </si>
  <si>
    <t>SRD18</t>
  </si>
  <si>
    <t>STRUMENTI FINANZIARI: FONDO DI ROTAZIONE per investimenti produttivi agricoli per la competitività delle aziende agricole e per ambiente, clima e benessere animale</t>
  </si>
  <si>
    <t>SRD19</t>
  </si>
  <si>
    <t xml:space="preserve">STRUMENTI FINANZIARI: FONDO DI ROTAZIONE per investimenti per la trasformazione e commercializzazione dei prodotti agricoli </t>
  </si>
  <si>
    <t>SRE01</t>
  </si>
  <si>
    <t>Insediamento giovani agricoltori</t>
  </si>
  <si>
    <t>SRG01</t>
  </si>
  <si>
    <t>Sostegno gruppi operativi PEI AGRI</t>
  </si>
  <si>
    <t>SRG03</t>
  </si>
  <si>
    <t>Partecipazione a regimi di qualità</t>
  </si>
  <si>
    <t>SRG06</t>
  </si>
  <si>
    <t>Attuazione strategie di sviluppo locale</t>
  </si>
  <si>
    <t>SRG09</t>
  </si>
  <si>
    <t>SRG10</t>
  </si>
  <si>
    <t>Promozione dei prodotti di qualità</t>
  </si>
  <si>
    <t>SRH01</t>
  </si>
  <si>
    <t>Erogazione servizi di consulenza</t>
  </si>
  <si>
    <t>SRH02</t>
  </si>
  <si>
    <t>SRH03</t>
  </si>
  <si>
    <t>SRH04</t>
  </si>
  <si>
    <t>Azioni di informazione</t>
  </si>
  <si>
    <t>SRA08</t>
  </si>
  <si>
    <t>SRA14</t>
  </si>
  <si>
    <t>Nessuna modifica richiesta.</t>
  </si>
  <si>
    <t>Modifica Indicatore di Output</t>
  </si>
  <si>
    <t>Modifica dotazioni annuali dei pagamenti</t>
  </si>
  <si>
    <t xml:space="preserve">Modifica Importo massimo per l'importo unitario PLUA SRD08_ABR.02 Pagamento per investimento infrastrutturale a finalità ambientale-infrastrutture irrigue e di bonifica
</t>
  </si>
  <si>
    <t>Rimodulazione e semplificazione  plua</t>
  </si>
  <si>
    <t>Scheda intervento - Tab. 9.b – AZIONE A: Sotto- azioni attivate dalle Regioni
Modifica finalizzata alla semplificazione dei controlli amministratici e in loco.
Modifica Importi Unitari: A seguito della Nota ARES della CE, il MASAF ha dato indicazioni per il ripristino deigli importi unitari Pre Emendamento2 per le annualità 2023-2024. Pertanto, si ripristina il PLUA pre EM2 per la sola annualità 2024. Modifica Indicatore di Output.</t>
  </si>
  <si>
    <t>Incremento della dotazione finanziaria di € 1.400.000; modifica Indicatore di Output
Modifica dotazioni annuali dei pagamenti</t>
  </si>
  <si>
    <t>Riduzione dotazione finanziaria di € 500.000, modifica Indicatore di Output
Modifica dotazioni annuali dei pagamenti</t>
  </si>
  <si>
    <t>Riduzione dotazione finanziaria di € 400.000, modifica Indicatore di Output
Modifica dotazioni annuali dei pagamenti</t>
  </si>
  <si>
    <t>Riduzione dotazione finanziaria di € 450.000, modifica Indicatore di Output
Modifica dotazioni annuali dei pagamenti</t>
  </si>
  <si>
    <t>Descrizione Intervento</t>
  </si>
  <si>
    <t>FEASR</t>
  </si>
  <si>
    <t>ACA 1 - produzione integrata</t>
  </si>
  <si>
    <t>ACA3 - tecniche lavorazione ridotta dei suoli</t>
  </si>
  <si>
    <t>ACA6 - cover crops</t>
  </si>
  <si>
    <t>ACA8 - gestione prati e pascoli permanenti</t>
  </si>
  <si>
    <t>ACA14  - allevatori custodi dell'agrobiodiversità</t>
  </si>
  <si>
    <t>ACA16 - conservazione agrobiodiversità - banche del germoplasma</t>
  </si>
  <si>
    <t>ACA18 - impegni per l'apicoltura</t>
  </si>
  <si>
    <t>ACA19 - riduzione impiego fitofarmaci</t>
  </si>
  <si>
    <t>Sostegno per la conservazione, l'uso e lo sviluppo sostenibile delle risorse genetiche forestali</t>
  </si>
  <si>
    <t>Cooperazione per azioni di supporto all'innovazione e servizi rivolti ai settori agricolo, forestale e agroalimentare</t>
  </si>
  <si>
    <t>Scambi di conoscenze e informazioni per i consulenti e gli attori degli AKIS</t>
  </si>
  <si>
    <t xml:space="preserve">
Azioni formative rivolte agli addetti del settore agricolo, forestale e dei territori rurali</t>
  </si>
  <si>
    <t>AT001</t>
  </si>
  <si>
    <t>Assistenza Tecnica</t>
  </si>
  <si>
    <t>TOTALE PROGRAMMATO SVILUPPO RURALE 2023-2027</t>
  </si>
  <si>
    <t>TOTALE PROGRAMMATO VECCHI INTERVENTI IN TRANSIZIONE 2014-2022</t>
  </si>
  <si>
    <t>TOTALE PROGRAMMATO INTERVENTI ORDINARI 2023-2027</t>
  </si>
  <si>
    <t xml:space="preserve">Spese in transizione: € 10 Mil SRD01, € 5Mil SRE01, € 3,3 Mil TRABR-8.1.1
</t>
  </si>
  <si>
    <t>La dotazione complessiva è pari a 26.000.000, di cui 5 Mil in transizione PSR 2014/2022 (Mis 6.1.1) 
Modifica dotazione finanziaria con impegno di € 5 Mil per spese a transizione PSR 2014-2022, semplificazione PLUA e modifica Indicatore di Output</t>
  </si>
  <si>
    <t>Tipo di modifica richiesta: Modifica dotazione finanziaria e Indicatori di Output.
Incremento della dotazione finanziaria pari ad € 5.000.000,00 per notevole aumento del numero di domande e delle superfici richieste rispetto alla programmazione 2014-2022. Rimodulazione Indicaori di Output.</t>
  </si>
  <si>
    <t>Tipo di modifica richiesta: Modifica dotazione finanziaria e Indicatori di Output.
Incremento della dotazione finanziaria pari ad € 1.100.000,00 per notevole aumento del numero di domande e delle superfici richieste rispetto alla programmazione 2014-2022. Rimodulazione Indicatori di Output.</t>
  </si>
  <si>
    <t>Tipo di modifica richiesta: Modifica dotazione finanziaria e Indicatori di Output.
Riduzione della dotazione finanziaria di € 500.000. Rimodulazione Indicatori di Output.</t>
  </si>
  <si>
    <r>
      <t xml:space="preserve">Scheda intervento - Sez 7 Forma e percentuale del sostegno /importi/metodi di calcolo
Spiegazione supplementare
Flat rate financing: SI
Sez 7 Forma e percentuale del sostegno /importi/metodi di calcolo
Descrizione della tipologia di pagamento attivata dalle Regioni
Abruzzo 
</t>
    </r>
    <r>
      <rPr>
        <strike/>
        <sz val="12"/>
        <color theme="1"/>
        <rFont val="Arial"/>
        <family val="2"/>
      </rPr>
      <t>applicabile alla tipologia di investimento prevista</t>
    </r>
    <r>
      <rPr>
        <sz val="12"/>
        <color theme="1"/>
        <rFont val="Arial"/>
        <family val="2"/>
      </rPr>
      <t xml:space="preserve">
- Per il riconoscimento delle spese di personale (es. SP12) la Regione Abruzzo adotta i costi unitari determinati secondo le metodologie descritte nel documento di indirizzo RRN/CREA “Costi semplificati e rendicontazione di alcune spese di partecipazione ai Gruppi Operativi”, la cui base legale per l’istituzione è la seguente: 
 l’art. 83 (2) lett. a) del Reg. UE 2021/2115 punto i) per costi unitari per gli operai e gli addetti agricoli (in quanto derivante da dati statistici determinati come media regionale delle tariffe provinciali applicabili agli specifici livelli e categorie del personale agricolo) e per la valorizzazione del lavoro dell’imprenditore agricolo e forestale (in quanto determinato sulla base di dati statistici nel documento della RRN/CREA); oppure 
 l’art. 83 (2) lett. c) del Reg. UE 2021/2115 per il personale di Enti Pubblici di Ricerca, Università e Imprese per il quale il documento della RRN/CREA prevede l’applicazione delle tariffe indicate da MUR/MIMIT nel documento “Semplificazione in materia di costi a valere sui PN FESR 2021-2027: aggiornamento delle tabelle standard dei costi unitari per le spese di personale - ottobre 2023" adottato con Decreto Interministeriale MUR – MIMIT n. 51 del 4 gennaio 2024, tenuto conto di loro eventuali successivi aggiornamenti;
 l’art. 83 (2) lett. c) del Reg. UE 2021/2115 per il personale non rientrante nelle qualifiche di cui al DM MIMIT n. 51/2024, i cui costi sono determinati dividendo i più recenti costi del lavoro lordi documentati per il personale, se annui, per 1 720 ore nel caso di lavoro a tempo pieno, o per la corrispondente quota proporzionale a 1 720 ore nel caso di lavoro a tempo parziale;
- per le spese generali indirette (SP016) la Regione Abruzzo adotta il flat rate financing la cui base legale di riferimento è l’art. 83 (2) lett. c) del Reg. 2021/2115, in quanto si intende applicare il tasso fisso di cui all’art 54, comma 1, lett. b) del Reg. UE 2021/1060 pari al 15% dei costi diretti ammissibili per il personale.
- Per le spese di missione per il personale (SP12) la Regione Abruzzo adotta il costo unitario determinato sulla base della metodologia basata su Tariffe ACI di cui al documento di indirizzo RRN/CREA “Costi semplificati e rendicontazione di alcune spese di partecipazione ai Gruppi Operativi” ai sensi dell’Art. 83, par. 2, lett. a, punto i).</t>
    </r>
  </si>
  <si>
    <t>Tipo di modifica richiesta: Modifica dotazione finanziaria e Indicatori di Output.
Incremento della dotazione finanziaria pari ad € 400.000,00 per notevole aumento del numero di domande e delle superfici richieste rispetto alla programmazione 2014-2022. Rimodulazione Indicatori di Output.
Modifica Importi Unitari: A seguito della Nota ARES della CE, il MASAF ha dato indicazioni per il ripristino deigli importi unitari Pre Emendamento2 per le annualità 2023-2024. Pertanto, si ripristina il PLUA pre EM2 per la sola annualità 2024. Modifica Indicatore di Output.</t>
  </si>
  <si>
    <r>
      <t xml:space="preserve">La dotazione complessiva è pari a € 30.207.666,85 di, cui 10 Mil per spese in transizione PSR 2014/2022 (M 4.1.1 )
Modifica dotazione finanziaria con impegno di € 10 Mil per spese a transizione PSR 2014-2022 e  Riduzione della dotazione finanziaria di € 7.000.000. 
Semplificazione PLUA e modifica Indicatore di Output.
Scheda intervento - Sez 7 Forma e percentuale del sostegno /importi/metodi di calcolo 
Base per l'istituzione
</t>
    </r>
    <r>
      <rPr>
        <sz val="11"/>
        <color theme="1"/>
        <rFont val="Calibri"/>
        <family val="2"/>
        <scheme val="minor"/>
      </rPr>
      <t>Specificità regionali :
La Regione Abruzzo intende utilizzare anche le somme forfettarie. Inoltre, per il finanziamento a tasso forfettario intende avvalersi anche dell'articolo 83, paragrafo 2, lettera (d) del Regolamento (UE) n. 2021/2115.</t>
    </r>
  </si>
  <si>
    <t>Modifica dotazioni annuali dei pagamenti
Modifica Importi Unitari: A seguito della Nota ARES della CE, il MASAF ha dato indicazioni per il ripristino deigli importi unitari Pre Emendamento2 per le annualità 2023-2024. Pertanto, si ripristina il PLUA pre EM2 per la sola annualità 2024. Modifica Indicatore di Output.
Scheda intervento - Sez 7 Forma e percentuale del sostegno /importi/metodi di calcolo
Spiegazione supplementare
Per entrambi i Sotto interventi A) e B) la Regione Abruzzo intende fare ricorso ad Opzioni Semplificate di Costo la cui base legale è l’art. 83 (2) lett. c) del Reg. 2021/2115 e nello specifico:
- per le spese di viaggio e soggiorno, la metodologia indicata nel documento di indirizzo della RRN “Costi semplificati e rendicontazione di alcune spese di partecipazione ai Gruppi Operativi” ed utilizzata nell’ambito del programma ERASMUS+;
- per le spese di personale:
• la  “Nota metodologica che riporta le tabelle standard dei costi unitari del personale - CCNL relativo al personale del comparto funzioni locali - Adozione di UCS (Unità di Costo Standard) nel quadro delle opzioni di semplificazione per la rendicontazione dei costi del personale al FSE+ di cui all’art. 53 (b) del Regolamento (UE)2021/1060, nell’ambito Attuazione del PN Inclusione e lotta alla povertà 2021-2027 FSE+ Programmazione 2021-2027” approvata con decreto n. 15 del 29/01/2024 del Ministero del Lavoro e delle Politiche Sociali, tenuto conto anche di suoi eventuali successivi aggiornamenti; 
• costi orari determinati ai sensi dell'art. 55, par. 2, lett. a) del Reg. (UE) 2021/1060 (e quindi dividendo i più recenti costi del lavoro lordi documentati per il personale, se annui, per 1 720 ore nel caso di lavoro a tempo pieno, o per la corrispondente quota proporzionale a 1 720 ore nel caso di lavoro a tempo parziale);
- per le spese generali indirette, il finanziamento a tasso fisso applicando il tasso fisso di cui all’art 54, comma 1, lett. b) del Reg. UE 2021/1060 pari al 15% dei costi diretti ammissibili per il personale.
Per il Sotto intervento B) la Regione Abruzzo intende applicare anche il finanziamento a tasso fisso per il riconoscimento delle spese generali indirette utilizzando quale base legale l’art. 83 (2) lett. c) del Reg. 2021/2115, in quanto intende applicare il tasso fisso di cui all’art 54, comma 1, lett. b) del Reg. UE 2021/1060 pari al 15% dei costi diretti ammissibili per il personale.</t>
  </si>
  <si>
    <t>Modifica dotazioni annuali dei pagamenti
Scheda intervento - Sez 7 Forma e percentuale del sostegno /importi/metodi di calcolo 
Base per l'istituzione
La Regione Abruzzo intende applicare costi unitari, somme forfettarie e finanziamento a tasso fisso calcolati sulla base del Reg. (UE) 2021/2115 art. 83 (2) lett. a) punto i), ii) e iii) e lettera c), determinati secondo le metodologie descritte nel documento di indirizzo RRN/CREA “Costi semplificati e rendicontazione di alcune spese di partecipazione ai Gruppi Operativi”, tenuto anche conto di suoi eventuali successivi aggiornamenti. 
Nello specifico la base legale per l’istituzione è la seguente:
 art. 83 (2) lett. a) punto i) per costi unitari per gli operai e gli addetti agricoli (in quanto derivante da dati statistici determinati come media regionale delle tariffe provinciali applicabili agli specifici livelli e categorie del personale agricolo) e per la valorizzazione del lavoro dell’imprenditore agricolo e forestale (in quanto determinato sulla base di dati statistici nel documento della RRN/CREA); 
 art. 83 (2) lett. c) del Reg. UE 2021/2115 per il personale di Enti Pubblici di Ricerca, Università e Imprese per il quale il documento della RRN/CREA prevede l’applicazione delle tariffe indicate da MUR/MIMIT nel documento “Semplificazione in materia di costi a valere sui PN FESR 2021-2027: aggiornamento delle tabelle standard dei costi unitari per le spese di personale - ottobre 2023" adottato con Decreto Interministeriale MUR – MIMIT n. 51 del 4 gennaio 2024, tenuto conto di loro eventuali successivi aggiornamenti;
 l’art. 83 (2) lett. c) del Reg. UE 2021/2115 per il personale non rientrante nelle qualifiche di cui al DM MIMIT n. 51/2024, i cui costi sono determinati dividendo i più recenti costi del lavoro lordi documentati per il personale, se annui, per 1 720 ore nel caso di lavoro a tempo pieno, o per la corrispondente quota proporzionale a 1 720 ore nel caso di lavoro a tempo parziale.
Per le spese generali indirette la Regione Abruzzo adotta inoltre il finanziamento a tasso fisso di cui all’art 54, comma 1, lett. b) del Reg. UE 2021/1060 pari al 15% dei costi diretti ammissibili per il personale; la base legale di riferimento è pertanto l’art. 83 (2) lett. c) del Reg. 2021/2115/2115.</t>
  </si>
  <si>
    <r>
      <t xml:space="preserve">Incremento della dotazione finanziaria di € 1.500.000; modifica Indicatore di Output
Modifica dotazioni annuali dei pagamenti
Scheda intervento - Sez 7 Forma e percentuale del sostegno /importi/metodi di calcolo 
Gamma del sostegno a livello di beneficiario
Regione Abruzzo 
Dimensione minima (euro) </t>
    </r>
    <r>
      <rPr>
        <strike/>
        <sz val="12"/>
        <color theme="1"/>
        <rFont val="Arial"/>
        <family val="2"/>
      </rPr>
      <t>280.000</t>
    </r>
    <r>
      <rPr>
        <sz val="12"/>
        <color theme="1"/>
        <rFont val="Arial"/>
        <family val="2"/>
      </rPr>
      <t xml:space="preserve"> 230.000 
Dimensione massima (euro) </t>
    </r>
    <r>
      <rPr>
        <strike/>
        <sz val="12"/>
        <color theme="1"/>
        <rFont val="Arial"/>
        <family val="2"/>
      </rPr>
      <t>1.600.000</t>
    </r>
    <r>
      <rPr>
        <sz val="12"/>
        <color theme="1"/>
        <rFont val="Arial"/>
        <family val="2"/>
      </rPr>
      <t xml:space="preserve"> 2.000.000
</t>
    </r>
  </si>
  <si>
    <r>
      <t xml:space="preserve">Scheda intervento - Sezione 5 Concezione specifica, requisiti e condizioni di ammissibilità dell'intervento
Definire i beneficiari ammissibili e gli specifici criteri di ammissibilità, se pertinenti per il beneficiario e la zona
</t>
    </r>
    <r>
      <rPr>
        <strike/>
        <sz val="12"/>
        <color theme="1"/>
        <rFont val="Arial"/>
        <family val="2"/>
      </rPr>
      <t>aggiunge: “8. GAL (singoli o associati)”</t>
    </r>
    <r>
      <rPr>
        <sz val="12"/>
        <color theme="1"/>
        <rFont val="Arial"/>
        <family val="2"/>
      </rPr>
      <t xml:space="preserve">
Ammessa solo la tipologia 7
</t>
    </r>
  </si>
  <si>
    <t>/</t>
  </si>
  <si>
    <t>SPESA PUBBLICA CSR ABRUZZO</t>
  </si>
  <si>
    <t>Contributo per RER</t>
  </si>
  <si>
    <t>SPESA PUBBLICA (Modifica 2 DEL PSP)</t>
  </si>
  <si>
    <t>Simulazione Ring fencing (Modifica 3 DEL PSP)</t>
  </si>
  <si>
    <t>AT Abruzzo</t>
  </si>
  <si>
    <t>Art. 94</t>
  </si>
  <si>
    <t xml:space="preserve">Spesa Pubblica </t>
  </si>
  <si>
    <t>% AT</t>
  </si>
  <si>
    <t xml:space="preserve">Soglia massima </t>
  </si>
  <si>
    <t>Spese Verdi Abruzzo</t>
  </si>
  <si>
    <t>Art. 93</t>
  </si>
  <si>
    <t>Spese verdi 2023-2027</t>
  </si>
  <si>
    <t>Spese verdi Transizione 2014-2022</t>
  </si>
  <si>
    <t>TOT SPESE VERDI</t>
  </si>
  <si>
    <t>% SPESE VERDI (tot spese verdi/Spesa pubblica)</t>
  </si>
  <si>
    <t>Soglia minima</t>
  </si>
  <si>
    <t>Leader Abruzzo</t>
  </si>
  <si>
    <t>Art. 92</t>
  </si>
  <si>
    <t>% LEADER</t>
  </si>
  <si>
    <t xml:space="preserve">Soglia minima </t>
  </si>
  <si>
    <t>Soglia Nazionale AKIS: 3,42%</t>
  </si>
  <si>
    <t xml:space="preserve">Interventi AKIS </t>
  </si>
  <si>
    <t xml:space="preserve">Importo </t>
  </si>
  <si>
    <t>Totale</t>
  </si>
  <si>
    <t>Note Modifiche finanziarie / testuali</t>
  </si>
  <si>
    <t>Variazione dotazione finanziaria</t>
  </si>
  <si>
    <t>SPESA PUBBLICA (dotazione finanziaria comprensiva della modifica EM3)</t>
  </si>
  <si>
    <t>CODICE INTERVENTO</t>
  </si>
  <si>
    <t>PROPOSTA DI MODIFICA AL PSP 
EMENDAMENTO 3 -  finestra GIUGNO 2024
Notifica su SFC: 28 ottobre 2024</t>
  </si>
  <si>
    <r>
      <t xml:space="preserve">Sez 7 Forma e percentuale del sostegno /importi/metodi di calcolo 
Base per l'istituzione
</t>
    </r>
    <r>
      <rPr>
        <sz val="11"/>
        <color theme="1"/>
        <rFont val="Calibri"/>
        <family val="2"/>
        <scheme val="minor"/>
      </rPr>
      <t>Specificità regionali :
La Regione Abruzzo intende utilizzare anche le somme forfettarie. Inoltre, per il finanziamento a tasso forfettario intende avvalersi anche dell'articolo 83, paragrafo 2, lettera (d) del Regolamento (UE) n. 2021/2115.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</si>
</sst>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_€_-;\-* #,##0.00\ _€_-;_-* &quot;-&quot;??\ _€_-;_-@_-"/>
    <numFmt numFmtId="165" formatCode="#,##0.00\ &quot;€&quot;"/>
  </numFmts>
  <fonts count="19" x14ac:knownFonts="1">
    <font>
      <sz val="11"/>
      <color theme="1"/>
      <name val="Calibri"/>
      <family val="2"/>
      <scheme val="minor"/>
    </font>
    <font>
      <b/>
      <sz val="11"/>
      <color theme="1"/>
      <name val="Calibri"/>
      <family val="2"/>
      <scheme val="minor"/>
    </font>
    <font>
      <b/>
      <sz val="12"/>
      <color theme="0"/>
      <name val="Arial"/>
      <family val="2"/>
    </font>
    <font>
      <sz val="12"/>
      <color theme="1"/>
      <name val="Arial"/>
      <family val="2"/>
    </font>
    <font>
      <strike/>
      <sz val="12"/>
      <color theme="1"/>
      <name val="Arial"/>
      <family val="2"/>
    </font>
    <font>
      <sz val="11"/>
      <color theme="1"/>
      <name val="Calibri"/>
      <family val="2"/>
      <scheme val="minor"/>
    </font>
    <font>
      <sz val="10"/>
      <color rgb="FF000000"/>
      <name val="Times New Roman"/>
      <family val="1"/>
    </font>
    <font>
      <b/>
      <sz val="12"/>
      <color theme="1"/>
      <name val="Calibri"/>
      <family val="2"/>
      <scheme val="minor"/>
    </font>
    <font>
      <sz val="12"/>
      <name val="Calibri"/>
      <family val="2"/>
      <scheme val="minor"/>
    </font>
    <font>
      <sz val="12"/>
      <color theme="1"/>
      <name val="Calibri"/>
      <family val="2"/>
      <scheme val="minor"/>
    </font>
    <font>
      <sz val="12"/>
      <color rgb="FF242424"/>
      <name val="Calibri"/>
      <family val="2"/>
      <scheme val="minor"/>
    </font>
    <font>
      <b/>
      <sz val="16"/>
      <color theme="0"/>
      <name val="Arial"/>
      <family val="2"/>
    </font>
    <font>
      <b/>
      <sz val="16"/>
      <color theme="1"/>
      <name val="Arial"/>
      <family val="2"/>
    </font>
    <font>
      <b/>
      <sz val="12"/>
      <color rgb="FF000000"/>
      <name val="Calibri"/>
      <family val="2"/>
      <scheme val="minor"/>
    </font>
    <font>
      <b/>
      <sz val="12"/>
      <name val="Calibri"/>
      <family val="2"/>
      <scheme val="minor"/>
    </font>
    <font>
      <b/>
      <sz val="9"/>
      <color rgb="FF000000"/>
      <name val="Calibri"/>
      <family val="2"/>
      <scheme val="minor"/>
    </font>
    <font>
      <b/>
      <sz val="10"/>
      <color rgb="FF000000"/>
      <name val="Calibri"/>
      <family val="2"/>
      <scheme val="minor"/>
    </font>
    <font>
      <sz val="10"/>
      <color rgb="FF000000"/>
      <name val="Calibri"/>
      <family val="2"/>
      <scheme val="minor"/>
    </font>
    <font>
      <sz val="12"/>
      <color rgb="FF00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8" tint="-0.249977111117893"/>
        <bgColor indexed="64"/>
      </patternFill>
    </fill>
    <fill>
      <patternFill patternType="solid">
        <fgColor rgb="FF92D05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99FF99"/>
        <bgColor indexed="64"/>
      </patternFill>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auto="1"/>
      </left>
      <right style="thin">
        <color auto="1"/>
      </right>
      <top style="medium">
        <color indexed="64"/>
      </top>
      <bottom style="thin">
        <color auto="1"/>
      </bottom>
      <diagonal/>
    </border>
    <border>
      <left style="thin">
        <color indexed="8"/>
      </left>
      <right/>
      <top style="thin">
        <color indexed="8"/>
      </top>
      <bottom/>
      <diagonal/>
    </border>
    <border>
      <left style="thin">
        <color indexed="64"/>
      </left>
      <right style="thin">
        <color indexed="64"/>
      </right>
      <top/>
      <bottom style="medium">
        <color indexed="64"/>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7">
    <xf numFmtId="0" fontId="0" fillId="0" borderId="0"/>
    <xf numFmtId="0" fontId="6" fillId="0" borderId="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9" fontId="5" fillId="0" borderId="0" applyFont="0" applyFill="0" applyBorder="0" applyAlignment="0" applyProtection="0"/>
  </cellStyleXfs>
  <cellXfs count="127">
    <xf numFmtId="0" fontId="0" fillId="0" borderId="0" xfId="0"/>
    <xf numFmtId="0" fontId="3" fillId="0" borderId="1" xfId="0" applyFont="1" applyBorder="1" applyAlignment="1">
      <alignment vertical="center"/>
    </xf>
    <xf numFmtId="0" fontId="3" fillId="0" borderId="1" xfId="0" applyFont="1" applyBorder="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3" fillId="0" borderId="1" xfId="0" applyFont="1" applyBorder="1" applyAlignment="1">
      <alignment vertical="top" wrapText="1"/>
    </xf>
    <xf numFmtId="0" fontId="1" fillId="0" borderId="1" xfId="0" applyFont="1" applyBorder="1" applyAlignment="1">
      <alignment vertical="top" wrapText="1"/>
    </xf>
    <xf numFmtId="0" fontId="8" fillId="0" borderId="1" xfId="0" applyFont="1" applyFill="1" applyBorder="1" applyAlignment="1">
      <alignment vertical="center" wrapText="1"/>
    </xf>
    <xf numFmtId="165" fontId="7" fillId="0" borderId="1" xfId="0" applyNumberFormat="1" applyFont="1" applyFill="1" applyBorder="1" applyAlignment="1">
      <alignment vertical="center"/>
    </xf>
    <xf numFmtId="0" fontId="10"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3" xfId="0" applyFont="1" applyFill="1" applyBorder="1" applyAlignment="1">
      <alignment horizontal="left" vertical="center" wrapText="1"/>
    </xf>
    <xf numFmtId="165" fontId="7" fillId="0" borderId="3" xfId="0" applyNumberFormat="1" applyFont="1" applyFill="1" applyBorder="1" applyAlignment="1">
      <alignment vertical="center"/>
    </xf>
    <xf numFmtId="0" fontId="8" fillId="0" borderId="2" xfId="0" applyFont="1" applyFill="1" applyBorder="1" applyAlignment="1">
      <alignment horizontal="left" vertical="center" wrapText="1"/>
    </xf>
    <xf numFmtId="165" fontId="7" fillId="0" borderId="4" xfId="0" applyNumberFormat="1" applyFont="1" applyFill="1" applyBorder="1" applyAlignment="1">
      <alignment vertical="center"/>
    </xf>
    <xf numFmtId="0" fontId="9" fillId="0" borderId="6" xfId="0" applyFont="1" applyFill="1" applyBorder="1" applyAlignment="1">
      <alignment vertical="center" wrapText="1"/>
    </xf>
    <xf numFmtId="0" fontId="9" fillId="0" borderId="3" xfId="0" applyFont="1" applyFill="1" applyBorder="1" applyAlignment="1">
      <alignment vertical="center" wrapText="1"/>
    </xf>
    <xf numFmtId="0" fontId="2"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xf>
    <xf numFmtId="0" fontId="8"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4" xfId="0" applyFont="1" applyFill="1" applyBorder="1" applyAlignment="1">
      <alignment horizontal="left" vertical="center" wrapText="1"/>
    </xf>
    <xf numFmtId="165" fontId="7" fillId="2" borderId="4" xfId="0" applyNumberFormat="1" applyFont="1" applyFill="1" applyBorder="1" applyAlignment="1">
      <alignment vertical="center"/>
    </xf>
    <xf numFmtId="165" fontId="3" fillId="0" borderId="1" xfId="0" applyNumberFormat="1" applyFont="1" applyBorder="1" applyAlignment="1">
      <alignment vertical="center"/>
    </xf>
    <xf numFmtId="165" fontId="12" fillId="0" borderId="1" xfId="0" applyNumberFormat="1" applyFont="1" applyBorder="1" applyAlignment="1">
      <alignment vertical="center"/>
    </xf>
    <xf numFmtId="0" fontId="3" fillId="0" borderId="1" xfId="0" quotePrefix="1" applyFont="1" applyBorder="1" applyAlignment="1">
      <alignment vertical="top" wrapText="1"/>
    </xf>
    <xf numFmtId="0" fontId="0" fillId="0" borderId="1" xfId="0" applyFont="1" applyBorder="1" applyAlignment="1">
      <alignment vertical="top" wrapText="1"/>
    </xf>
    <xf numFmtId="0" fontId="0" fillId="0" borderId="0" xfId="0" applyFont="1" applyAlignment="1">
      <alignment vertical="center"/>
    </xf>
    <xf numFmtId="165" fontId="7" fillId="4" borderId="1" xfId="0" applyNumberFormat="1" applyFont="1" applyFill="1" applyBorder="1" applyAlignment="1">
      <alignment vertical="center"/>
    </xf>
    <xf numFmtId="165" fontId="7" fillId="5" borderId="1" xfId="0" applyNumberFormat="1" applyFont="1" applyFill="1" applyBorder="1" applyAlignment="1">
      <alignment vertical="center"/>
    </xf>
    <xf numFmtId="165" fontId="7" fillId="5" borderId="5" xfId="0" applyNumberFormat="1" applyFont="1" applyFill="1" applyBorder="1" applyAlignment="1">
      <alignment vertical="center"/>
    </xf>
    <xf numFmtId="165" fontId="7" fillId="5" borderId="2" xfId="0" applyNumberFormat="1" applyFont="1" applyFill="1" applyBorder="1" applyAlignment="1">
      <alignment vertical="center"/>
    </xf>
    <xf numFmtId="165" fontId="7" fillId="4" borderId="3" xfId="0" applyNumberFormat="1" applyFont="1" applyFill="1" applyBorder="1" applyAlignment="1">
      <alignment vertical="center"/>
    </xf>
    <xf numFmtId="165" fontId="7" fillId="4" borderId="7" xfId="0" applyNumberFormat="1" applyFont="1" applyFill="1" applyBorder="1" applyAlignment="1">
      <alignment vertical="center"/>
    </xf>
    <xf numFmtId="165" fontId="7" fillId="0" borderId="1" xfId="0" applyNumberFormat="1" applyFont="1" applyFill="1" applyBorder="1" applyAlignment="1">
      <alignment horizontal="center" vertical="center"/>
    </xf>
    <xf numFmtId="165" fontId="7" fillId="0" borderId="3" xfId="0" applyNumberFormat="1" applyFont="1" applyFill="1" applyBorder="1" applyAlignment="1">
      <alignment horizontal="center" vertical="center"/>
    </xf>
    <xf numFmtId="165" fontId="13" fillId="0" borderId="1" xfId="0" applyNumberFormat="1" applyFont="1" applyBorder="1" applyAlignment="1">
      <alignment horizontal="center" vertical="center"/>
    </xf>
    <xf numFmtId="0" fontId="3" fillId="0" borderId="2" xfId="0" applyFont="1" applyBorder="1" applyAlignment="1">
      <alignment vertical="center"/>
    </xf>
    <xf numFmtId="0" fontId="11" fillId="3" borderId="2" xfId="0" applyFont="1" applyFill="1" applyBorder="1" applyAlignment="1">
      <alignment vertical="center"/>
    </xf>
    <xf numFmtId="0" fontId="3" fillId="0" borderId="3" xfId="0" applyFont="1" applyBorder="1" applyAlignment="1">
      <alignment vertical="center"/>
    </xf>
    <xf numFmtId="0" fontId="11" fillId="3" borderId="3" xfId="0" applyFont="1" applyFill="1" applyBorder="1" applyAlignment="1">
      <alignment vertical="center"/>
    </xf>
    <xf numFmtId="0" fontId="11" fillId="3" borderId="4" xfId="0" applyFont="1" applyFill="1" applyBorder="1" applyAlignment="1">
      <alignment vertical="center"/>
    </xf>
    <xf numFmtId="0" fontId="11" fillId="3" borderId="5" xfId="0" applyFont="1" applyFill="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11" fillId="3" borderId="8" xfId="0" applyFont="1" applyFill="1" applyBorder="1" applyAlignment="1">
      <alignment vertical="center"/>
    </xf>
    <xf numFmtId="0" fontId="8" fillId="0" borderId="9" xfId="0" applyFont="1" applyFill="1" applyBorder="1" applyAlignment="1">
      <alignment horizontal="left" vertical="center" wrapText="1"/>
    </xf>
    <xf numFmtId="165" fontId="7" fillId="4" borderId="9" xfId="0" applyNumberFormat="1" applyFont="1" applyFill="1" applyBorder="1" applyAlignment="1">
      <alignment vertical="center"/>
    </xf>
    <xf numFmtId="165" fontId="7" fillId="0" borderId="9" xfId="0" applyNumberFormat="1" applyFont="1" applyFill="1" applyBorder="1" applyAlignment="1">
      <alignment vertical="center"/>
    </xf>
    <xf numFmtId="0" fontId="8" fillId="0" borderId="10" xfId="0" applyFont="1" applyFill="1" applyBorder="1" applyAlignment="1">
      <alignment horizontal="left" vertical="center" wrapText="1"/>
    </xf>
    <xf numFmtId="165" fontId="7" fillId="0" borderId="10" xfId="0" applyNumberFormat="1" applyFont="1" applyFill="1" applyBorder="1" applyAlignment="1">
      <alignment vertical="center"/>
    </xf>
    <xf numFmtId="0" fontId="3" fillId="0" borderId="10" xfId="0" applyFont="1" applyBorder="1" applyAlignment="1">
      <alignment vertical="center"/>
    </xf>
    <xf numFmtId="0" fontId="8" fillId="0" borderId="5" xfId="0" applyFont="1" applyFill="1" applyBorder="1" applyAlignment="1">
      <alignment horizontal="left" vertical="center" wrapText="1"/>
    </xf>
    <xf numFmtId="165" fontId="7" fillId="4" borderId="10" xfId="0" applyNumberFormat="1" applyFont="1" applyFill="1" applyBorder="1" applyAlignment="1">
      <alignment vertical="center"/>
    </xf>
    <xf numFmtId="0" fontId="8" fillId="0" borderId="8" xfId="0" applyFont="1" applyFill="1" applyBorder="1" applyAlignment="1">
      <alignment horizontal="left" vertical="center" wrapText="1"/>
    </xf>
    <xf numFmtId="165" fontId="7" fillId="0" borderId="8" xfId="0" applyNumberFormat="1" applyFont="1" applyFill="1" applyBorder="1" applyAlignment="1">
      <alignment vertical="center"/>
    </xf>
    <xf numFmtId="0" fontId="3" fillId="0" borderId="4" xfId="0" applyFont="1" applyBorder="1" applyAlignment="1">
      <alignment vertical="top" wrapText="1"/>
    </xf>
    <xf numFmtId="0" fontId="0" fillId="0" borderId="5" xfId="0" applyFont="1" applyBorder="1" applyAlignment="1">
      <alignment vertical="top" wrapText="1"/>
    </xf>
    <xf numFmtId="0" fontId="3" fillId="0" borderId="4" xfId="0" applyFont="1" applyBorder="1" applyAlignment="1">
      <alignment vertical="center" wrapText="1"/>
    </xf>
    <xf numFmtId="0" fontId="3" fillId="0" borderId="10" xfId="0" applyFont="1" applyBorder="1" applyAlignment="1">
      <alignment vertical="top" wrapText="1"/>
    </xf>
    <xf numFmtId="0" fontId="3" fillId="0" borderId="10" xfId="0" applyFont="1" applyBorder="1" applyAlignment="1">
      <alignment vertical="center" wrapText="1"/>
    </xf>
    <xf numFmtId="0" fontId="3" fillId="0" borderId="9" xfId="0" applyFont="1" applyBorder="1" applyAlignment="1">
      <alignment vertical="center"/>
    </xf>
    <xf numFmtId="0" fontId="11" fillId="3" borderId="9" xfId="0" applyFont="1" applyFill="1" applyBorder="1" applyAlignment="1">
      <alignment vertical="center"/>
    </xf>
    <xf numFmtId="165" fontId="7" fillId="4" borderId="5" xfId="0" applyNumberFormat="1" applyFont="1" applyFill="1" applyBorder="1" applyAlignment="1">
      <alignment vertical="center"/>
    </xf>
    <xf numFmtId="165" fontId="7" fillId="0" borderId="9" xfId="0" applyNumberFormat="1" applyFont="1" applyFill="1" applyBorder="1" applyAlignment="1">
      <alignment horizontal="center" vertical="center"/>
    </xf>
    <xf numFmtId="0" fontId="3" fillId="0" borderId="2" xfId="0" applyFont="1" applyBorder="1" applyAlignment="1">
      <alignment vertical="center" wrapText="1"/>
    </xf>
    <xf numFmtId="0" fontId="14" fillId="6" borderId="1" xfId="1" applyFont="1" applyFill="1" applyBorder="1" applyAlignment="1">
      <alignment horizontal="center" vertical="center" wrapText="1"/>
    </xf>
    <xf numFmtId="0" fontId="0" fillId="6" borderId="1" xfId="0" applyFont="1" applyFill="1" applyBorder="1" applyAlignment="1">
      <alignment horizontal="center" vertical="center"/>
    </xf>
    <xf numFmtId="0" fontId="0" fillId="6" borderId="1" xfId="0" applyFont="1" applyFill="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vertical="center"/>
    </xf>
    <xf numFmtId="4" fontId="1" fillId="0" borderId="1" xfId="0" applyNumberFormat="1" applyFont="1" applyFill="1" applyBorder="1" applyAlignment="1">
      <alignment horizontal="center" vertical="center"/>
    </xf>
    <xf numFmtId="164" fontId="5" fillId="0" borderId="1" xfId="5" applyFont="1" applyFill="1" applyBorder="1" applyAlignment="1">
      <alignment horizontal="center" vertical="center"/>
    </xf>
    <xf numFmtId="164" fontId="14" fillId="0" borderId="1" xfId="5" applyFont="1" applyFill="1" applyBorder="1" applyAlignment="1">
      <alignment horizontal="center" vertical="center" wrapText="1"/>
    </xf>
    <xf numFmtId="164" fontId="5" fillId="0" borderId="0" xfId="0" applyNumberFormat="1" applyFont="1" applyAlignment="1">
      <alignment horizontal="center" vertical="center"/>
    </xf>
    <xf numFmtId="4" fontId="1" fillId="0" borderId="0" xfId="0" applyNumberFormat="1" applyFont="1" applyFill="1" applyBorder="1" applyAlignment="1">
      <alignment horizontal="center" vertical="center"/>
    </xf>
    <xf numFmtId="164" fontId="5" fillId="0" borderId="0" xfId="5" applyFont="1" applyFill="1" applyBorder="1" applyAlignment="1">
      <alignment horizontal="center" vertical="center"/>
    </xf>
    <xf numFmtId="164" fontId="14" fillId="0" borderId="0" xfId="5" applyFont="1" applyFill="1" applyBorder="1" applyAlignment="1">
      <alignment horizontal="center" vertical="center" wrapText="1"/>
    </xf>
    <xf numFmtId="4" fontId="7" fillId="0" borderId="0" xfId="0" applyNumberFormat="1" applyFont="1" applyFill="1" applyBorder="1" applyAlignment="1">
      <alignment horizontal="left" vertical="center"/>
    </xf>
    <xf numFmtId="0" fontId="1" fillId="0" borderId="0" xfId="0" applyFont="1" applyAlignment="1">
      <alignment horizontal="center"/>
    </xf>
    <xf numFmtId="0" fontId="5" fillId="0" borderId="0" xfId="0" applyFont="1" applyAlignment="1">
      <alignment horizontal="left"/>
    </xf>
    <xf numFmtId="3" fontId="5" fillId="0" borderId="0" xfId="0" applyNumberFormat="1" applyFont="1" applyAlignment="1">
      <alignment vertical="center"/>
    </xf>
    <xf numFmtId="0" fontId="5" fillId="0" borderId="0" xfId="0" applyFont="1" applyAlignment="1">
      <alignment vertical="center"/>
    </xf>
    <xf numFmtId="0" fontId="1" fillId="0" borderId="0" xfId="0" applyFont="1" applyFill="1" applyBorder="1" applyAlignment="1">
      <alignment vertical="center"/>
    </xf>
    <xf numFmtId="0" fontId="0" fillId="0" borderId="1" xfId="0" applyFont="1" applyBorder="1" applyAlignment="1">
      <alignment horizontal="center" vertical="center"/>
    </xf>
    <xf numFmtId="0" fontId="17" fillId="0" borderId="0" xfId="0" applyFont="1" applyFill="1" applyBorder="1" applyAlignment="1">
      <alignment horizontal="center" vertical="center" wrapText="1"/>
    </xf>
    <xf numFmtId="10" fontId="0" fillId="0" borderId="0" xfId="6" applyNumberFormat="1" applyFont="1" applyFill="1" applyBorder="1" applyAlignment="1">
      <alignment horizontal="center" vertical="center"/>
    </xf>
    <xf numFmtId="164" fontId="1" fillId="0" borderId="1" xfId="0" applyNumberFormat="1" applyFont="1" applyFill="1" applyBorder="1" applyAlignment="1">
      <alignment vertical="center"/>
    </xf>
    <xf numFmtId="164" fontId="1" fillId="0" borderId="1" xfId="5" applyFont="1" applyFill="1" applyBorder="1" applyAlignment="1">
      <alignment vertical="center"/>
    </xf>
    <xf numFmtId="10" fontId="1" fillId="0" borderId="1" xfId="6" applyNumberFormat="1" applyFont="1" applyFill="1" applyBorder="1" applyAlignment="1">
      <alignment horizontal="center" vertical="center"/>
    </xf>
    <xf numFmtId="164" fontId="1" fillId="0" borderId="0" xfId="0" applyNumberFormat="1" applyFont="1" applyFill="1" applyBorder="1" applyAlignment="1">
      <alignment vertical="center"/>
    </xf>
    <xf numFmtId="3" fontId="5" fillId="0" borderId="0" xfId="0" applyNumberFormat="1" applyFont="1" applyFill="1" applyAlignment="1">
      <alignment vertical="center"/>
    </xf>
    <xf numFmtId="9" fontId="5" fillId="0" borderId="1" xfId="0" applyNumberFormat="1" applyFont="1" applyBorder="1" applyAlignment="1">
      <alignment horizontal="center" vertical="center"/>
    </xf>
    <xf numFmtId="0" fontId="1" fillId="0" borderId="0" xfId="0" applyFont="1" applyFill="1" applyAlignment="1">
      <alignment vertical="center"/>
    </xf>
    <xf numFmtId="0" fontId="1" fillId="0" borderId="0" xfId="0" applyFont="1" applyFill="1" applyAlignment="1">
      <alignment horizontal="center"/>
    </xf>
    <xf numFmtId="0" fontId="5" fillId="0" borderId="0" xfId="0" applyFont="1" applyFill="1" applyAlignment="1">
      <alignment horizontal="left"/>
    </xf>
    <xf numFmtId="164" fontId="15" fillId="0" borderId="1" xfId="5"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10" fontId="1" fillId="0" borderId="1" xfId="6" applyNumberFormat="1" applyFont="1" applyFill="1" applyBorder="1" applyAlignment="1">
      <alignment vertical="center"/>
    </xf>
    <xf numFmtId="4" fontId="1" fillId="0" borderId="1" xfId="0" applyNumberFormat="1" applyFont="1" applyFill="1" applyBorder="1" applyAlignment="1">
      <alignment horizontal="right" vertical="center"/>
    </xf>
    <xf numFmtId="0" fontId="7" fillId="8" borderId="1" xfId="0" applyFont="1" applyFill="1" applyBorder="1" applyAlignment="1">
      <alignment horizontal="left" vertical="center"/>
    </xf>
    <xf numFmtId="0" fontId="7" fillId="8" borderId="1" xfId="0" applyFont="1" applyFill="1" applyBorder="1" applyAlignment="1">
      <alignment horizontal="center" vertical="center"/>
    </xf>
    <xf numFmtId="0" fontId="18" fillId="0" borderId="1" xfId="0" applyFont="1" applyBorder="1" applyAlignment="1">
      <alignment horizontal="left" vertical="center" wrapText="1"/>
    </xf>
    <xf numFmtId="165" fontId="18" fillId="0" borderId="1" xfId="0" applyNumberFormat="1" applyFont="1" applyBorder="1" applyAlignment="1">
      <alignment vertical="center"/>
    </xf>
    <xf numFmtId="164" fontId="1" fillId="0" borderId="0" xfId="5" applyFont="1" applyAlignment="1">
      <alignment horizontal="center" vertical="center"/>
    </xf>
    <xf numFmtId="10" fontId="5" fillId="0" borderId="0" xfId="6" applyNumberFormat="1" applyFont="1" applyAlignment="1">
      <alignment horizontal="center" vertical="center"/>
    </xf>
    <xf numFmtId="0" fontId="12" fillId="0" borderId="1" xfId="0" applyFont="1" applyBorder="1" applyAlignment="1">
      <alignment horizontal="center" vertical="center" wrapText="1"/>
    </xf>
    <xf numFmtId="0" fontId="1" fillId="7" borderId="11" xfId="0" applyFont="1" applyFill="1" applyBorder="1" applyAlignment="1">
      <alignment horizontal="center" vertical="center"/>
    </xf>
    <xf numFmtId="0" fontId="1" fillId="7" borderId="12" xfId="0" applyFont="1" applyFill="1" applyBorder="1" applyAlignment="1">
      <alignment horizontal="center" vertical="center"/>
    </xf>
    <xf numFmtId="0" fontId="1" fillId="7" borderId="13" xfId="0" applyFont="1" applyFill="1" applyBorder="1" applyAlignment="1">
      <alignment horizontal="center" vertical="center"/>
    </xf>
    <xf numFmtId="0" fontId="11" fillId="3" borderId="14"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0" fillId="0" borderId="4" xfId="0" applyFont="1" applyBorder="1" applyAlignment="1">
      <alignment horizontal="center" vertical="center"/>
    </xf>
    <xf numFmtId="0" fontId="0" fillId="0" borderId="2" xfId="0" applyFont="1" applyBorder="1" applyAlignment="1">
      <alignment horizontal="center" vertical="center"/>
    </xf>
    <xf numFmtId="0" fontId="15" fillId="0" borderId="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0" fillId="0" borderId="1" xfId="0" applyFont="1" applyBorder="1" applyAlignment="1">
      <alignment horizontal="center" vertical="center"/>
    </xf>
    <xf numFmtId="164" fontId="1" fillId="7" borderId="11" xfId="5" applyFont="1" applyFill="1" applyBorder="1" applyAlignment="1">
      <alignment horizontal="center" vertical="center"/>
    </xf>
    <xf numFmtId="164" fontId="1" fillId="7" borderId="12" xfId="5" applyFont="1" applyFill="1" applyBorder="1" applyAlignment="1">
      <alignment horizontal="center" vertical="center"/>
    </xf>
    <xf numFmtId="164" fontId="1" fillId="7" borderId="13" xfId="5"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cellXfs>
  <cellStyles count="7">
    <cellStyle name="Migliaia 2" xfId="4"/>
    <cellStyle name="Migliaia 3" xfId="5"/>
    <cellStyle name="Migliaia 4" xfId="2"/>
    <cellStyle name="Normale" xfId="0" builtinId="0"/>
    <cellStyle name="Normale 2" xfId="1"/>
    <cellStyle name="Percentuale" xfId="6" builtinId="5"/>
    <cellStyle name="Valuta 2" xfId="3"/>
  </cellStyles>
  <dxfs count="0"/>
  <tableStyles count="0" defaultTableStyle="TableStyleMedium2" defaultPivotStyle="PivotStyleLight16"/>
  <colors>
    <mruColors>
      <color rgb="FFCC0099"/>
      <color rgb="FFFF0066"/>
      <color rgb="FFFF3399"/>
      <color rgb="FF99FF33"/>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560917</xdr:colOff>
      <xdr:row>18</xdr:row>
      <xdr:rowOff>350436</xdr:rowOff>
    </xdr:from>
    <xdr:ext cx="44450" cy="6350"/>
    <xdr:sp macro="" textlink="">
      <xdr:nvSpPr>
        <xdr:cNvPr id="4" name="Shape 3784">
          <a:extLst>
            <a:ext uri="{FF2B5EF4-FFF2-40B4-BE49-F238E27FC236}">
              <a16:creationId xmlns:a16="http://schemas.microsoft.com/office/drawing/2014/main" id="{00000000-0008-0000-0000-00001D000000}"/>
            </a:ext>
          </a:extLst>
        </xdr:cNvPr>
        <xdr:cNvSpPr/>
      </xdr:nvSpPr>
      <xdr:spPr>
        <a:xfrm>
          <a:off x="4533900" y="8837211"/>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 name="Shape 3784">
          <a:extLst>
            <a:ext uri="{FF2B5EF4-FFF2-40B4-BE49-F238E27FC236}">
              <a16:creationId xmlns:a16="http://schemas.microsoft.com/office/drawing/2014/main" id="{00000000-0008-0000-0000-000008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6" name="Shape 3784">
          <a:extLst>
            <a:ext uri="{FF2B5EF4-FFF2-40B4-BE49-F238E27FC236}">
              <a16:creationId xmlns:a16="http://schemas.microsoft.com/office/drawing/2014/main" id="{00000000-0008-0000-0000-000009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7" name="Shape 3784">
          <a:extLst>
            <a:ext uri="{FF2B5EF4-FFF2-40B4-BE49-F238E27FC236}">
              <a16:creationId xmlns:a16="http://schemas.microsoft.com/office/drawing/2014/main" id="{00000000-0008-0000-0000-00000C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 name="Shape 3784">
          <a:extLst>
            <a:ext uri="{FF2B5EF4-FFF2-40B4-BE49-F238E27FC236}">
              <a16:creationId xmlns:a16="http://schemas.microsoft.com/office/drawing/2014/main" id="{00000000-0008-0000-0000-00000D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9" name="Shape 3784">
          <a:extLst>
            <a:ext uri="{FF2B5EF4-FFF2-40B4-BE49-F238E27FC236}">
              <a16:creationId xmlns:a16="http://schemas.microsoft.com/office/drawing/2014/main" id="{00000000-0008-0000-0000-000010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10" name="Shape 3784">
          <a:extLst>
            <a:ext uri="{FF2B5EF4-FFF2-40B4-BE49-F238E27FC236}">
              <a16:creationId xmlns:a16="http://schemas.microsoft.com/office/drawing/2014/main" id="{00000000-0008-0000-0000-000011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11" name="Shape 3784">
          <a:extLst>
            <a:ext uri="{FF2B5EF4-FFF2-40B4-BE49-F238E27FC236}">
              <a16:creationId xmlns:a16="http://schemas.microsoft.com/office/drawing/2014/main" id="{00000000-0008-0000-0000-000014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12" name="Shape 3784">
          <a:extLst>
            <a:ext uri="{FF2B5EF4-FFF2-40B4-BE49-F238E27FC236}">
              <a16:creationId xmlns:a16="http://schemas.microsoft.com/office/drawing/2014/main" id="{00000000-0008-0000-0000-000015000000}"/>
            </a:ext>
          </a:extLst>
        </xdr:cNvPr>
        <xdr:cNvSpPr/>
      </xdr:nvSpPr>
      <xdr:spPr>
        <a:xfrm>
          <a:off x="0" y="17659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7"/>
  <sheetViews>
    <sheetView tabSelected="1" view="pageBreakPreview" zoomScale="70" zoomScaleNormal="60" zoomScaleSheetLayoutView="70" workbookViewId="0">
      <selection activeCell="A27" sqref="A27:XFD27"/>
    </sheetView>
  </sheetViews>
  <sheetFormatPr defaultRowHeight="20.25" x14ac:dyDescent="0.25"/>
  <cols>
    <col min="1" max="1" width="24.28515625" style="3" customWidth="1"/>
    <col min="2" max="2" width="22.140625" style="20" customWidth="1"/>
    <col min="3" max="3" width="74.7109375" style="4" customWidth="1"/>
    <col min="4" max="4" width="40.7109375" style="3" customWidth="1"/>
    <col min="5" max="5" width="26.140625" style="3" bestFit="1" customWidth="1"/>
    <col min="6" max="6" width="27.7109375" style="3" customWidth="1"/>
    <col min="7" max="7" width="189.140625" style="3" customWidth="1"/>
    <col min="8" max="16384" width="9.140625" style="3"/>
  </cols>
  <sheetData>
    <row r="1" spans="1:7" ht="63.75" customHeight="1" x14ac:dyDescent="0.25">
      <c r="A1" s="113" t="s">
        <v>129</v>
      </c>
      <c r="B1" s="114"/>
      <c r="C1" s="114"/>
      <c r="D1" s="114"/>
      <c r="E1" s="114"/>
      <c r="F1" s="114"/>
      <c r="G1" s="114"/>
    </row>
    <row r="2" spans="1:7" ht="97.5" customHeight="1" x14ac:dyDescent="0.25">
      <c r="A2" s="17" t="s">
        <v>0</v>
      </c>
      <c r="B2" s="18" t="s">
        <v>128</v>
      </c>
      <c r="C2" s="18" t="s">
        <v>69</v>
      </c>
      <c r="D2" s="18" t="s">
        <v>127</v>
      </c>
      <c r="E2" s="18" t="s">
        <v>70</v>
      </c>
      <c r="F2" s="18" t="s">
        <v>126</v>
      </c>
      <c r="G2" s="18" t="s">
        <v>125</v>
      </c>
    </row>
    <row r="3" spans="1:7" ht="52.5" customHeight="1" x14ac:dyDescent="0.25">
      <c r="A3" s="1">
        <v>1</v>
      </c>
      <c r="B3" s="19" t="s">
        <v>1</v>
      </c>
      <c r="C3" s="7" t="s">
        <v>71</v>
      </c>
      <c r="D3" s="30">
        <v>35000000</v>
      </c>
      <c r="E3" s="30">
        <v>14875000</v>
      </c>
      <c r="F3" s="30">
        <v>5000000</v>
      </c>
      <c r="G3" s="2" t="s">
        <v>90</v>
      </c>
    </row>
    <row r="4" spans="1:7" ht="72.75" customHeight="1" x14ac:dyDescent="0.25">
      <c r="A4" s="1">
        <v>2</v>
      </c>
      <c r="B4" s="19" t="s">
        <v>2</v>
      </c>
      <c r="C4" s="7" t="s">
        <v>72</v>
      </c>
      <c r="D4" s="30">
        <v>10600000</v>
      </c>
      <c r="E4" s="30">
        <v>4505000</v>
      </c>
      <c r="F4" s="30">
        <v>1100000</v>
      </c>
      <c r="G4" s="2" t="s">
        <v>91</v>
      </c>
    </row>
    <row r="5" spans="1:7" ht="42.75" customHeight="1" x14ac:dyDescent="0.25">
      <c r="A5" s="1">
        <v>3</v>
      </c>
      <c r="B5" s="19" t="s">
        <v>3</v>
      </c>
      <c r="C5" s="7" t="s">
        <v>73</v>
      </c>
      <c r="D5" s="31">
        <v>4000000</v>
      </c>
      <c r="E5" s="31">
        <v>1700000</v>
      </c>
      <c r="F5" s="31">
        <v>-500000</v>
      </c>
      <c r="G5" s="5" t="s">
        <v>92</v>
      </c>
    </row>
    <row r="6" spans="1:7" ht="29.25" customHeight="1" x14ac:dyDescent="0.25">
      <c r="A6" s="1">
        <v>4</v>
      </c>
      <c r="B6" s="19" t="s">
        <v>57</v>
      </c>
      <c r="C6" s="7" t="s">
        <v>74</v>
      </c>
      <c r="D6" s="8">
        <v>18800000</v>
      </c>
      <c r="E6" s="8">
        <v>7990000</v>
      </c>
      <c r="F6" s="36" t="s">
        <v>100</v>
      </c>
      <c r="G6" s="5" t="s">
        <v>59</v>
      </c>
    </row>
    <row r="7" spans="1:7" x14ac:dyDescent="0.25">
      <c r="A7" s="1">
        <v>5</v>
      </c>
      <c r="B7" s="19" t="s">
        <v>58</v>
      </c>
      <c r="C7" s="7" t="s">
        <v>75</v>
      </c>
      <c r="D7" s="8">
        <v>1000000</v>
      </c>
      <c r="E7" s="8">
        <v>425000</v>
      </c>
      <c r="F7" s="36" t="s">
        <v>100</v>
      </c>
      <c r="G7" s="2" t="s">
        <v>60</v>
      </c>
    </row>
    <row r="8" spans="1:7" ht="336" customHeight="1" x14ac:dyDescent="0.25">
      <c r="A8" s="1">
        <v>6</v>
      </c>
      <c r="B8" s="19" t="s">
        <v>4</v>
      </c>
      <c r="C8" s="7" t="s">
        <v>76</v>
      </c>
      <c r="D8" s="8">
        <v>2000000</v>
      </c>
      <c r="E8" s="8">
        <v>850000</v>
      </c>
      <c r="F8" s="36" t="s">
        <v>100</v>
      </c>
      <c r="G8" s="5" t="s">
        <v>93</v>
      </c>
    </row>
    <row r="9" spans="1:7" ht="21.75" customHeight="1" x14ac:dyDescent="0.25">
      <c r="A9" s="1">
        <v>7</v>
      </c>
      <c r="B9" s="19" t="s">
        <v>5</v>
      </c>
      <c r="C9" s="9" t="s">
        <v>77</v>
      </c>
      <c r="D9" s="8">
        <v>1000000</v>
      </c>
      <c r="E9" s="8">
        <v>425000</v>
      </c>
      <c r="F9" s="36" t="s">
        <v>100</v>
      </c>
      <c r="G9" s="2" t="s">
        <v>60</v>
      </c>
    </row>
    <row r="10" spans="1:7" ht="50.25" customHeight="1" x14ac:dyDescent="0.25">
      <c r="A10" s="1">
        <v>8</v>
      </c>
      <c r="B10" s="19" t="s">
        <v>6</v>
      </c>
      <c r="C10" s="9" t="s">
        <v>78</v>
      </c>
      <c r="D10" s="8">
        <v>2300000</v>
      </c>
      <c r="E10" s="8">
        <v>977500</v>
      </c>
      <c r="F10" s="36" t="s">
        <v>100</v>
      </c>
      <c r="G10" s="2" t="s">
        <v>60</v>
      </c>
    </row>
    <row r="11" spans="1:7" ht="55.5" customHeight="1" x14ac:dyDescent="0.25">
      <c r="A11" s="1">
        <v>9</v>
      </c>
      <c r="B11" s="19" t="s">
        <v>7</v>
      </c>
      <c r="C11" s="10" t="s">
        <v>8</v>
      </c>
      <c r="D11" s="8">
        <v>2500000</v>
      </c>
      <c r="E11" s="8">
        <v>1062500</v>
      </c>
      <c r="F11" s="36" t="s">
        <v>100</v>
      </c>
      <c r="G11" s="5" t="s">
        <v>61</v>
      </c>
    </row>
    <row r="12" spans="1:7" ht="40.5" customHeight="1" x14ac:dyDescent="0.25">
      <c r="A12" s="1">
        <v>10</v>
      </c>
      <c r="B12" s="19" t="s">
        <v>9</v>
      </c>
      <c r="C12" s="10" t="s">
        <v>10</v>
      </c>
      <c r="D12" s="8">
        <v>43395621.189999998</v>
      </c>
      <c r="E12" s="8">
        <v>18443139.005749997</v>
      </c>
      <c r="F12" s="36" t="s">
        <v>100</v>
      </c>
      <c r="G12" s="27" t="s">
        <v>60</v>
      </c>
    </row>
    <row r="13" spans="1:7" ht="60" x14ac:dyDescent="0.25">
      <c r="A13" s="1">
        <v>11</v>
      </c>
      <c r="B13" s="19" t="s">
        <v>11</v>
      </c>
      <c r="C13" s="10" t="s">
        <v>12</v>
      </c>
      <c r="D13" s="8">
        <v>16450000</v>
      </c>
      <c r="E13" s="8">
        <v>6991250</v>
      </c>
      <c r="F13" s="36" t="s">
        <v>100</v>
      </c>
      <c r="G13" s="5" t="s">
        <v>64</v>
      </c>
    </row>
    <row r="14" spans="1:7" ht="48" thickBot="1" x14ac:dyDescent="0.3">
      <c r="A14" s="45">
        <v>12</v>
      </c>
      <c r="B14" s="43" t="s">
        <v>13</v>
      </c>
      <c r="C14" s="11" t="s">
        <v>79</v>
      </c>
      <c r="D14" s="12">
        <v>500000</v>
      </c>
      <c r="E14" s="12">
        <v>212500</v>
      </c>
      <c r="F14" s="37" t="s">
        <v>100</v>
      </c>
      <c r="G14" s="60" t="s">
        <v>61</v>
      </c>
    </row>
    <row r="15" spans="1:7" ht="87" customHeight="1" thickBot="1" x14ac:dyDescent="0.3">
      <c r="A15" s="53">
        <v>13</v>
      </c>
      <c r="B15" s="47" t="s">
        <v>14</v>
      </c>
      <c r="C15" s="48" t="s">
        <v>15</v>
      </c>
      <c r="D15" s="49">
        <v>44400000</v>
      </c>
      <c r="E15" s="49">
        <v>18870000</v>
      </c>
      <c r="F15" s="55">
        <v>400000</v>
      </c>
      <c r="G15" s="62" t="s">
        <v>94</v>
      </c>
    </row>
    <row r="16" spans="1:7" ht="21" thickBot="1" x14ac:dyDescent="0.3">
      <c r="A16" s="53">
        <v>14</v>
      </c>
      <c r="B16" s="47" t="s">
        <v>16</v>
      </c>
      <c r="C16" s="56" t="s">
        <v>17</v>
      </c>
      <c r="D16" s="57">
        <v>1000000</v>
      </c>
      <c r="E16" s="52">
        <v>425000</v>
      </c>
      <c r="F16" s="50" t="s">
        <v>100</v>
      </c>
      <c r="G16" s="61" t="s">
        <v>61</v>
      </c>
    </row>
    <row r="17" spans="1:7" ht="124.5" customHeight="1" x14ac:dyDescent="0.25">
      <c r="A17" s="39">
        <v>15</v>
      </c>
      <c r="B17" s="44" t="s">
        <v>18</v>
      </c>
      <c r="C17" s="54" t="s">
        <v>19</v>
      </c>
      <c r="D17" s="32">
        <v>20207666.850000001</v>
      </c>
      <c r="E17" s="33">
        <v>8588258.4112500008</v>
      </c>
      <c r="F17" s="32">
        <v>-7000000</v>
      </c>
      <c r="G17" s="59" t="s">
        <v>95</v>
      </c>
    </row>
    <row r="18" spans="1:7" ht="78" customHeight="1" x14ac:dyDescent="0.25">
      <c r="A18" s="1">
        <v>16</v>
      </c>
      <c r="B18" s="19" t="s">
        <v>20</v>
      </c>
      <c r="C18" s="13" t="s">
        <v>21</v>
      </c>
      <c r="D18" s="8">
        <v>7600000</v>
      </c>
      <c r="E18" s="8">
        <v>3230000</v>
      </c>
      <c r="F18" s="36" t="s">
        <v>100</v>
      </c>
      <c r="G18" s="28" t="s">
        <v>130</v>
      </c>
    </row>
    <row r="19" spans="1:7" ht="31.5" x14ac:dyDescent="0.25">
      <c r="A19" s="1">
        <v>17</v>
      </c>
      <c r="B19" s="19" t="s">
        <v>22</v>
      </c>
      <c r="C19" s="10" t="s">
        <v>23</v>
      </c>
      <c r="D19" s="8">
        <v>6000000</v>
      </c>
      <c r="E19" s="8">
        <v>2550000</v>
      </c>
      <c r="F19" s="36" t="s">
        <v>100</v>
      </c>
      <c r="G19" s="2"/>
    </row>
    <row r="20" spans="1:7" x14ac:dyDescent="0.25">
      <c r="A20" s="1">
        <v>18</v>
      </c>
      <c r="B20" s="19" t="s">
        <v>24</v>
      </c>
      <c r="C20" s="10" t="s">
        <v>25</v>
      </c>
      <c r="D20" s="8">
        <v>1000000</v>
      </c>
      <c r="E20" s="8">
        <v>425000</v>
      </c>
      <c r="F20" s="36" t="s">
        <v>100</v>
      </c>
      <c r="G20" s="2"/>
    </row>
    <row r="21" spans="1:7" ht="46.5" customHeight="1" x14ac:dyDescent="0.25">
      <c r="A21" s="1">
        <v>19</v>
      </c>
      <c r="B21" s="19" t="s">
        <v>26</v>
      </c>
      <c r="C21" s="10" t="s">
        <v>27</v>
      </c>
      <c r="D21" s="8">
        <v>1000000</v>
      </c>
      <c r="E21" s="8">
        <v>425000</v>
      </c>
      <c r="F21" s="36" t="s">
        <v>100</v>
      </c>
      <c r="G21" s="2" t="s">
        <v>61</v>
      </c>
    </row>
    <row r="22" spans="1:7" ht="27" customHeight="1" x14ac:dyDescent="0.25">
      <c r="A22" s="1">
        <v>20</v>
      </c>
      <c r="B22" s="19" t="s">
        <v>28</v>
      </c>
      <c r="C22" s="10" t="s">
        <v>29</v>
      </c>
      <c r="D22" s="8">
        <v>8000000</v>
      </c>
      <c r="E22" s="8">
        <v>3400000</v>
      </c>
      <c r="F22" s="36" t="s">
        <v>100</v>
      </c>
      <c r="G22" s="2" t="s">
        <v>62</v>
      </c>
    </row>
    <row r="23" spans="1:7" ht="27" customHeight="1" x14ac:dyDescent="0.25">
      <c r="A23" s="1">
        <v>21</v>
      </c>
      <c r="B23" s="19" t="s">
        <v>30</v>
      </c>
      <c r="C23" s="10" t="s">
        <v>31</v>
      </c>
      <c r="D23" s="8">
        <v>1500000</v>
      </c>
      <c r="E23" s="8">
        <v>637500</v>
      </c>
      <c r="F23" s="36" t="s">
        <v>100</v>
      </c>
      <c r="G23" s="2"/>
    </row>
    <row r="24" spans="1:7" x14ac:dyDescent="0.25">
      <c r="A24" s="1">
        <v>22</v>
      </c>
      <c r="B24" s="19" t="s">
        <v>32</v>
      </c>
      <c r="C24" s="10" t="s">
        <v>33</v>
      </c>
      <c r="D24" s="8">
        <v>4000000</v>
      </c>
      <c r="E24" s="8">
        <v>1700000</v>
      </c>
      <c r="F24" s="36" t="s">
        <v>100</v>
      </c>
      <c r="G24" s="2" t="s">
        <v>61</v>
      </c>
    </row>
    <row r="25" spans="1:7" ht="31.5" x14ac:dyDescent="0.25">
      <c r="A25" s="1">
        <v>23</v>
      </c>
      <c r="B25" s="19" t="s">
        <v>34</v>
      </c>
      <c r="C25" s="10" t="s">
        <v>35</v>
      </c>
      <c r="D25" s="8">
        <v>9000000</v>
      </c>
      <c r="E25" s="8">
        <v>3825000</v>
      </c>
      <c r="F25" s="36" t="s">
        <v>100</v>
      </c>
      <c r="G25" s="29" t="s">
        <v>63</v>
      </c>
    </row>
    <row r="26" spans="1:7" ht="59.25" customHeight="1" x14ac:dyDescent="0.25">
      <c r="A26" s="1">
        <v>24</v>
      </c>
      <c r="B26" s="19" t="s">
        <v>36</v>
      </c>
      <c r="C26" s="10" t="s">
        <v>37</v>
      </c>
      <c r="D26" s="14">
        <v>11900000</v>
      </c>
      <c r="E26" s="14">
        <v>5057500</v>
      </c>
      <c r="F26" s="36" t="s">
        <v>100</v>
      </c>
      <c r="G26" s="29" t="s">
        <v>63</v>
      </c>
    </row>
    <row r="27" spans="1:7" ht="42" customHeight="1" thickBot="1" x14ac:dyDescent="0.3">
      <c r="A27" s="41">
        <v>25</v>
      </c>
      <c r="B27" s="42" t="s">
        <v>38</v>
      </c>
      <c r="C27" s="11" t="s">
        <v>39</v>
      </c>
      <c r="D27" s="12">
        <v>5000000</v>
      </c>
      <c r="E27" s="12">
        <v>2125000</v>
      </c>
      <c r="F27" s="37" t="s">
        <v>100</v>
      </c>
      <c r="G27" s="29" t="s">
        <v>63</v>
      </c>
    </row>
    <row r="28" spans="1:7" ht="39" customHeight="1" thickBot="1" x14ac:dyDescent="0.3">
      <c r="A28" s="63">
        <v>26</v>
      </c>
      <c r="B28" s="64" t="s">
        <v>40</v>
      </c>
      <c r="C28" s="51" t="s">
        <v>41</v>
      </c>
      <c r="D28" s="50">
        <v>21000000</v>
      </c>
      <c r="E28" s="50">
        <v>8925000</v>
      </c>
      <c r="F28" s="66" t="s">
        <v>100</v>
      </c>
      <c r="G28" s="61" t="s">
        <v>89</v>
      </c>
    </row>
    <row r="29" spans="1:7" ht="47.25" customHeight="1" x14ac:dyDescent="0.25">
      <c r="A29" s="46">
        <v>27</v>
      </c>
      <c r="B29" s="44" t="s">
        <v>42</v>
      </c>
      <c r="C29" s="13" t="s">
        <v>43</v>
      </c>
      <c r="D29" s="65">
        <v>2400000</v>
      </c>
      <c r="E29" s="65">
        <v>1020000</v>
      </c>
      <c r="F29" s="65">
        <v>1400000</v>
      </c>
      <c r="G29" s="67" t="s">
        <v>65</v>
      </c>
    </row>
    <row r="30" spans="1:7" ht="30" x14ac:dyDescent="0.25">
      <c r="A30" s="1">
        <v>28</v>
      </c>
      <c r="B30" s="19" t="s">
        <v>44</v>
      </c>
      <c r="C30" s="10" t="s">
        <v>45</v>
      </c>
      <c r="D30" s="31">
        <v>1000000</v>
      </c>
      <c r="E30" s="31">
        <v>425000</v>
      </c>
      <c r="F30" s="31">
        <v>-500000</v>
      </c>
      <c r="G30" s="2" t="s">
        <v>66</v>
      </c>
    </row>
    <row r="31" spans="1:7" ht="319.5" customHeight="1" x14ac:dyDescent="0.25">
      <c r="A31" s="1">
        <v>29</v>
      </c>
      <c r="B31" s="19" t="s">
        <v>46</v>
      </c>
      <c r="C31" s="15" t="s">
        <v>47</v>
      </c>
      <c r="D31" s="8">
        <v>21850000</v>
      </c>
      <c r="E31" s="8">
        <v>9286250</v>
      </c>
      <c r="F31" s="36" t="s">
        <v>100</v>
      </c>
      <c r="G31" s="2" t="s">
        <v>96</v>
      </c>
    </row>
    <row r="32" spans="1:7" ht="278.25" customHeight="1" x14ac:dyDescent="0.25">
      <c r="A32" s="1">
        <v>30</v>
      </c>
      <c r="B32" s="19" t="s">
        <v>48</v>
      </c>
      <c r="C32" s="15" t="s">
        <v>80</v>
      </c>
      <c r="D32" s="14">
        <v>1500000</v>
      </c>
      <c r="E32" s="14">
        <v>637500</v>
      </c>
      <c r="F32" s="36" t="s">
        <v>100</v>
      </c>
      <c r="G32" s="2" t="s">
        <v>97</v>
      </c>
    </row>
    <row r="33" spans="1:7" ht="110.25" customHeight="1" thickBot="1" x14ac:dyDescent="0.3">
      <c r="A33" s="41">
        <v>31</v>
      </c>
      <c r="B33" s="42" t="s">
        <v>49</v>
      </c>
      <c r="C33" s="16" t="s">
        <v>50</v>
      </c>
      <c r="D33" s="34">
        <v>6898200.75</v>
      </c>
      <c r="E33" s="34">
        <v>2931735.3187500001</v>
      </c>
      <c r="F33" s="35">
        <v>1500000</v>
      </c>
      <c r="G33" s="58" t="s">
        <v>98</v>
      </c>
    </row>
    <row r="34" spans="1:7" ht="42" customHeight="1" x14ac:dyDescent="0.25">
      <c r="A34" s="39">
        <v>32</v>
      </c>
      <c r="B34" s="40" t="s">
        <v>51</v>
      </c>
      <c r="C34" s="13" t="s">
        <v>52</v>
      </c>
      <c r="D34" s="33">
        <v>4000000</v>
      </c>
      <c r="E34" s="33">
        <v>1700000</v>
      </c>
      <c r="F34" s="32">
        <v>-400000</v>
      </c>
      <c r="G34" s="59" t="s">
        <v>67</v>
      </c>
    </row>
    <row r="35" spans="1:7" ht="45.75" customHeight="1" x14ac:dyDescent="0.25">
      <c r="A35" s="1">
        <v>33</v>
      </c>
      <c r="B35" s="19" t="s">
        <v>53</v>
      </c>
      <c r="C35" s="10" t="s">
        <v>81</v>
      </c>
      <c r="D35" s="31">
        <v>600000</v>
      </c>
      <c r="E35" s="31">
        <v>255000</v>
      </c>
      <c r="F35" s="31">
        <v>-450000</v>
      </c>
      <c r="G35" s="28" t="s">
        <v>68</v>
      </c>
    </row>
    <row r="36" spans="1:7" ht="39" customHeight="1" x14ac:dyDescent="0.25">
      <c r="A36" s="1">
        <v>34</v>
      </c>
      <c r="B36" s="19" t="s">
        <v>54</v>
      </c>
      <c r="C36" s="10" t="s">
        <v>82</v>
      </c>
      <c r="D36" s="31">
        <v>3001799.25</v>
      </c>
      <c r="E36" s="31">
        <v>1275764.6812499999</v>
      </c>
      <c r="F36" s="31">
        <v>-550000</v>
      </c>
      <c r="G36" s="28" t="s">
        <v>66</v>
      </c>
    </row>
    <row r="37" spans="1:7" ht="49.5" customHeight="1" x14ac:dyDescent="0.25">
      <c r="A37" s="1">
        <v>35</v>
      </c>
      <c r="B37" s="19" t="s">
        <v>55</v>
      </c>
      <c r="C37" s="10" t="s">
        <v>56</v>
      </c>
      <c r="D37" s="8">
        <v>500000</v>
      </c>
      <c r="E37" s="8">
        <v>212500</v>
      </c>
      <c r="F37" s="38" t="s">
        <v>100</v>
      </c>
      <c r="G37" s="2" t="s">
        <v>99</v>
      </c>
    </row>
    <row r="38" spans="1:7" ht="45" customHeight="1" x14ac:dyDescent="0.25">
      <c r="A38" s="21">
        <v>79</v>
      </c>
      <c r="B38" s="22" t="s">
        <v>83</v>
      </c>
      <c r="C38" s="23" t="s">
        <v>84</v>
      </c>
      <c r="D38" s="24">
        <v>12200000</v>
      </c>
      <c r="E38" s="24">
        <v>5185000</v>
      </c>
      <c r="F38" s="24"/>
    </row>
    <row r="39" spans="1:7" ht="66.75" customHeight="1" x14ac:dyDescent="0.25">
      <c r="A39" s="109" t="s">
        <v>87</v>
      </c>
      <c r="B39" s="109"/>
      <c r="C39" s="109"/>
      <c r="D39" s="26">
        <f>SUM(D3:D38)</f>
        <v>333103288.03999996</v>
      </c>
      <c r="E39" s="26">
        <f>SUM(E3:E38)</f>
        <v>141568897.417</v>
      </c>
      <c r="F39" s="25">
        <f>SUM(F3:F38)</f>
        <v>0</v>
      </c>
    </row>
    <row r="40" spans="1:7" ht="46.5" customHeight="1" x14ac:dyDescent="0.25">
      <c r="A40" s="109" t="s">
        <v>86</v>
      </c>
      <c r="B40" s="109"/>
      <c r="C40" s="109"/>
      <c r="D40" s="26">
        <v>18300000</v>
      </c>
      <c r="E40" s="26">
        <v>7777500</v>
      </c>
      <c r="F40" s="38" t="s">
        <v>100</v>
      </c>
      <c r="G40" s="6" t="s">
        <v>88</v>
      </c>
    </row>
    <row r="41" spans="1:7" ht="69" customHeight="1" x14ac:dyDescent="0.25">
      <c r="A41" s="109" t="s">
        <v>85</v>
      </c>
      <c r="B41" s="109"/>
      <c r="C41" s="109"/>
      <c r="D41" s="26">
        <f>SUM(D39:D40)</f>
        <v>351403288.03999996</v>
      </c>
      <c r="E41" s="26">
        <f>SUM(E39:E40)</f>
        <v>149346397.417</v>
      </c>
      <c r="F41" s="38" t="s">
        <v>100</v>
      </c>
    </row>
    <row r="45" spans="1:7" ht="31.5" x14ac:dyDescent="0.25">
      <c r="B45" s="68" t="s">
        <v>101</v>
      </c>
      <c r="C45" s="69" t="s">
        <v>102</v>
      </c>
      <c r="D45" s="70" t="s">
        <v>103</v>
      </c>
      <c r="E45" s="71"/>
      <c r="F45" s="71"/>
      <c r="G45" s="72"/>
    </row>
    <row r="46" spans="1:7" ht="15.75" x14ac:dyDescent="0.25">
      <c r="B46" s="73">
        <v>354295621.19</v>
      </c>
      <c r="C46" s="74">
        <v>-2892333.1499999762</v>
      </c>
      <c r="D46" s="75">
        <f>B46+C46</f>
        <v>351403288.04000002</v>
      </c>
      <c r="E46" s="76"/>
      <c r="F46" s="71"/>
      <c r="G46" s="72"/>
    </row>
    <row r="47" spans="1:7" ht="15.75" x14ac:dyDescent="0.25">
      <c r="B47" s="77"/>
      <c r="C47" s="78"/>
      <c r="D47" s="79"/>
      <c r="E47" s="71"/>
      <c r="F47" s="71"/>
      <c r="G47" s="72"/>
    </row>
    <row r="48" spans="1:7" ht="15.75" x14ac:dyDescent="0.25">
      <c r="B48" s="80" t="s">
        <v>104</v>
      </c>
      <c r="C48" s="72"/>
      <c r="D48" s="81"/>
      <c r="E48" s="82"/>
      <c r="F48" s="83"/>
      <c r="G48" s="84"/>
    </row>
    <row r="49" spans="1:7" ht="15" x14ac:dyDescent="0.25">
      <c r="B49" s="72"/>
      <c r="C49" s="72"/>
      <c r="D49" s="81"/>
      <c r="E49" s="82"/>
      <c r="F49"/>
      <c r="G49" s="84"/>
    </row>
    <row r="50" spans="1:7" ht="15" x14ac:dyDescent="0.25">
      <c r="B50" s="110" t="s">
        <v>105</v>
      </c>
      <c r="C50" s="111"/>
      <c r="D50" s="112"/>
      <c r="E50" s="85"/>
      <c r="F50" s="86" t="s">
        <v>106</v>
      </c>
    </row>
    <row r="51" spans="1:7" ht="15" x14ac:dyDescent="0.25">
      <c r="B51" s="117" t="s">
        <v>107</v>
      </c>
      <c r="C51" s="117" t="s">
        <v>70</v>
      </c>
      <c r="D51" s="119" t="s">
        <v>108</v>
      </c>
      <c r="E51" s="87"/>
      <c r="F51" s="121" t="s">
        <v>109</v>
      </c>
    </row>
    <row r="52" spans="1:7" ht="15" x14ac:dyDescent="0.25">
      <c r="B52" s="118"/>
      <c r="C52" s="118"/>
      <c r="D52" s="120"/>
      <c r="E52" s="88"/>
      <c r="F52" s="121"/>
    </row>
    <row r="53" spans="1:7" ht="15" x14ac:dyDescent="0.25">
      <c r="B53" s="89">
        <v>12200000</v>
      </c>
      <c r="C53" s="90">
        <f>B53*0.425</f>
        <v>5185000</v>
      </c>
      <c r="D53" s="91">
        <f>B53/D41</f>
        <v>3.4717944923188318E-2</v>
      </c>
      <c r="E53" s="92"/>
      <c r="F53" s="94">
        <v>0.04</v>
      </c>
    </row>
    <row r="54" spans="1:7" ht="15" x14ac:dyDescent="0.25">
      <c r="B54" s="95"/>
      <c r="C54" s="95"/>
      <c r="D54" s="96"/>
      <c r="E54" s="97"/>
      <c r="F54" s="93"/>
      <c r="G54" s="71"/>
    </row>
    <row r="55" spans="1:7" ht="15" x14ac:dyDescent="0.25">
      <c r="B55" s="95"/>
      <c r="C55" s="95"/>
      <c r="D55" s="96"/>
      <c r="E55" s="97"/>
      <c r="F55" s="93"/>
      <c r="G55" s="71"/>
    </row>
    <row r="56" spans="1:7" ht="15" x14ac:dyDescent="0.25">
      <c r="A56" s="122" t="s">
        <v>110</v>
      </c>
      <c r="B56" s="123"/>
      <c r="C56" s="123"/>
      <c r="D56" s="123"/>
      <c r="E56" s="124"/>
      <c r="F56" s="86" t="s">
        <v>111</v>
      </c>
    </row>
    <row r="57" spans="1:7" ht="25.5" x14ac:dyDescent="0.25">
      <c r="A57" s="98" t="s">
        <v>112</v>
      </c>
      <c r="B57" s="99" t="s">
        <v>113</v>
      </c>
      <c r="C57" s="99" t="s">
        <v>114</v>
      </c>
      <c r="D57" s="99" t="s">
        <v>70</v>
      </c>
      <c r="E57" s="100" t="s">
        <v>115</v>
      </c>
      <c r="F57" s="86" t="s">
        <v>116</v>
      </c>
    </row>
    <row r="58" spans="1:7" ht="15" x14ac:dyDescent="0.25">
      <c r="A58" s="89">
        <v>184245621.19</v>
      </c>
      <c r="B58" s="89">
        <v>3300000</v>
      </c>
      <c r="C58" s="89">
        <f>A58+B58</f>
        <v>187545621.19</v>
      </c>
      <c r="D58" s="90">
        <f>C58*0.425</f>
        <v>79706889.00575</v>
      </c>
      <c r="E58" s="101">
        <f>C58/D41</f>
        <v>0.53370479893930822</v>
      </c>
      <c r="F58" s="94">
        <v>0.35</v>
      </c>
    </row>
    <row r="59" spans="1:7" ht="15" x14ac:dyDescent="0.25">
      <c r="B59" s="95"/>
      <c r="C59" s="95"/>
      <c r="D59" s="96"/>
      <c r="E59" s="97"/>
      <c r="F59" s="93"/>
      <c r="G59" s="71"/>
    </row>
    <row r="60" spans="1:7" ht="15" x14ac:dyDescent="0.25">
      <c r="B60" s="95"/>
      <c r="C60" s="95"/>
      <c r="D60" s="96"/>
      <c r="E60" s="97"/>
      <c r="F60" s="93"/>
      <c r="G60" s="71"/>
    </row>
    <row r="61" spans="1:7" ht="15" x14ac:dyDescent="0.25">
      <c r="B61" s="110" t="s">
        <v>117</v>
      </c>
      <c r="C61" s="111"/>
      <c r="D61" s="112"/>
      <c r="E61" s="97"/>
      <c r="F61" s="86" t="s">
        <v>118</v>
      </c>
    </row>
    <row r="62" spans="1:7" ht="15" x14ac:dyDescent="0.25">
      <c r="B62" s="117" t="s">
        <v>107</v>
      </c>
      <c r="C62" s="117" t="s">
        <v>70</v>
      </c>
      <c r="D62" s="125" t="s">
        <v>119</v>
      </c>
      <c r="E62" s="97"/>
      <c r="F62" s="115" t="s">
        <v>120</v>
      </c>
    </row>
    <row r="63" spans="1:7" ht="15" x14ac:dyDescent="0.25">
      <c r="B63" s="118"/>
      <c r="C63" s="118"/>
      <c r="D63" s="126"/>
      <c r="E63" s="97"/>
      <c r="F63" s="116"/>
    </row>
    <row r="64" spans="1:7" ht="15" x14ac:dyDescent="0.25">
      <c r="B64" s="102">
        <v>21850000</v>
      </c>
      <c r="C64" s="102">
        <f>B64*0.425</f>
        <v>9286250</v>
      </c>
      <c r="D64" s="101">
        <f>B64/D41</f>
        <v>6.2179270210792198E-2</v>
      </c>
      <c r="E64" s="97"/>
      <c r="F64" s="94">
        <v>0.05</v>
      </c>
    </row>
    <row r="65" spans="2:7" ht="15" x14ac:dyDescent="0.25">
      <c r="B65" s="84"/>
      <c r="C65" s="71"/>
      <c r="D65" s="71"/>
      <c r="E65" s="71"/>
      <c r="F65" s="71"/>
      <c r="G65" s="72"/>
    </row>
    <row r="66" spans="2:7" ht="15" x14ac:dyDescent="0.25">
      <c r="B66" s="84"/>
      <c r="C66" s="71"/>
      <c r="D66" s="71"/>
      <c r="E66" s="71"/>
      <c r="F66" s="71"/>
      <c r="G66" s="72"/>
    </row>
    <row r="67" spans="2:7" ht="15" x14ac:dyDescent="0.25">
      <c r="B67" s="84"/>
      <c r="C67" s="71"/>
      <c r="D67" s="71"/>
      <c r="E67" s="71"/>
      <c r="F67" s="71"/>
      <c r="G67" s="72"/>
    </row>
    <row r="68" spans="2:7" ht="15" x14ac:dyDescent="0.25">
      <c r="B68" s="72" t="s">
        <v>121</v>
      </c>
      <c r="C68" s="71"/>
      <c r="D68" s="81"/>
      <c r="E68" s="71"/>
      <c r="F68" s="71"/>
      <c r="G68" s="72"/>
    </row>
    <row r="69" spans="2:7" ht="15" x14ac:dyDescent="0.25">
      <c r="B69" s="84"/>
      <c r="C69" s="71"/>
      <c r="D69" s="81"/>
      <c r="E69" s="71"/>
      <c r="F69" s="71"/>
      <c r="G69" s="72"/>
    </row>
    <row r="70" spans="2:7" ht="15.75" x14ac:dyDescent="0.25">
      <c r="B70" s="103" t="s">
        <v>122</v>
      </c>
      <c r="C70" s="104" t="s">
        <v>123</v>
      </c>
      <c r="D70" s="81"/>
      <c r="E70" s="71"/>
      <c r="F70" s="71"/>
      <c r="G70" s="72"/>
    </row>
    <row r="71" spans="2:7" ht="15.75" x14ac:dyDescent="0.25">
      <c r="B71" s="105" t="s">
        <v>42</v>
      </c>
      <c r="C71" s="106">
        <v>2400000</v>
      </c>
      <c r="D71" s="81"/>
      <c r="E71" s="71"/>
      <c r="F71" s="71"/>
      <c r="G71" s="72"/>
    </row>
    <row r="72" spans="2:7" ht="15.75" x14ac:dyDescent="0.25">
      <c r="B72" s="105" t="s">
        <v>48</v>
      </c>
      <c r="C72" s="106">
        <v>1500000</v>
      </c>
      <c r="D72" s="81"/>
      <c r="E72" s="71"/>
      <c r="F72" s="71"/>
      <c r="G72" s="72"/>
    </row>
    <row r="73" spans="2:7" ht="15.75" x14ac:dyDescent="0.25">
      <c r="B73" s="105" t="s">
        <v>51</v>
      </c>
      <c r="C73" s="106">
        <v>4000000</v>
      </c>
      <c r="D73" s="81"/>
      <c r="E73" s="71"/>
      <c r="F73" s="71"/>
      <c r="G73" s="72"/>
    </row>
    <row r="74" spans="2:7" ht="15.75" x14ac:dyDescent="0.25">
      <c r="B74" s="105" t="s">
        <v>53</v>
      </c>
      <c r="C74" s="106">
        <v>600000</v>
      </c>
      <c r="D74" s="81"/>
      <c r="E74" s="71"/>
      <c r="F74" s="71"/>
      <c r="G74" s="72"/>
    </row>
    <row r="75" spans="2:7" ht="15.75" x14ac:dyDescent="0.25">
      <c r="B75" s="105" t="s">
        <v>54</v>
      </c>
      <c r="C75" s="106">
        <v>3001799.25</v>
      </c>
      <c r="D75" s="81"/>
      <c r="E75" s="71"/>
      <c r="F75" s="71"/>
      <c r="G75" s="72"/>
    </row>
    <row r="76" spans="2:7" ht="15.75" x14ac:dyDescent="0.25">
      <c r="B76" s="105" t="s">
        <v>55</v>
      </c>
      <c r="C76" s="106">
        <v>500000</v>
      </c>
      <c r="D76" s="81"/>
      <c r="E76" s="71"/>
      <c r="F76" s="71"/>
      <c r="G76" s="72"/>
    </row>
    <row r="77" spans="2:7" ht="15" x14ac:dyDescent="0.25">
      <c r="B77" s="72" t="s">
        <v>124</v>
      </c>
      <c r="C77" s="107">
        <f>SUBTOTAL(9,C71:C76)</f>
        <v>12001799.25</v>
      </c>
      <c r="D77" s="108">
        <f>C77/D41</f>
        <v>3.4153918470546142E-2</v>
      </c>
      <c r="E77" s="71"/>
      <c r="F77" s="71"/>
      <c r="G77" s="72"/>
    </row>
  </sheetData>
  <mergeCells count="15">
    <mergeCell ref="F62:F63"/>
    <mergeCell ref="B51:B52"/>
    <mergeCell ref="C51:C52"/>
    <mergeCell ref="D51:D52"/>
    <mergeCell ref="F51:F52"/>
    <mergeCell ref="A56:E56"/>
    <mergeCell ref="B61:D61"/>
    <mergeCell ref="B62:B63"/>
    <mergeCell ref="C62:C63"/>
    <mergeCell ref="D62:D63"/>
    <mergeCell ref="A40:C40"/>
    <mergeCell ref="A39:C39"/>
    <mergeCell ref="A41:C41"/>
    <mergeCell ref="B50:D50"/>
    <mergeCell ref="A1:G1"/>
  </mergeCells>
  <pageMargins left="3.937007874015748E-2" right="3.937007874015748E-2" top="0" bottom="0" header="0.31496062992125984" footer="0.31496062992125984"/>
  <pageSetup paperSize="8" scale="50" fitToHeight="0" orientation="landscape" r:id="rId1"/>
  <rowBreaks count="1" manualBreakCount="1">
    <brk id="1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RIPARTO PER INTERV. CSR 23-27</vt:lpstr>
      <vt:lpstr>'RIPARTO PER INTERV. CSR 23-27'!Area_stampa</vt:lpstr>
      <vt:lpstr>'RIPARTO PER INTERV. CSR 23-27'!Titoli_stampa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Stefania Caruso</cp:lastModifiedBy>
  <cp:lastPrinted>2024-11-21T15:17:05Z</cp:lastPrinted>
  <dcterms:created xsi:type="dcterms:W3CDTF">2023-03-17T11:31:13Z</dcterms:created>
  <dcterms:modified xsi:type="dcterms:W3CDTF">2024-11-21T15:21:05Z</dcterms:modified>
</cp:coreProperties>
</file>